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__Ablage(R)\2000\9 Finanzwirtschaft\900 Finanzverwaltung\900-04 Jahresrechnungen\2025\GR 17.04.2026\"/>
    </mc:Choice>
  </mc:AlternateContent>
  <xr:revisionPtr revIDLastSave="0" documentId="13_ncr:1_{CFD95A66-1F25-4F49-A689-8736B013D876}" xr6:coauthVersionLast="47" xr6:coauthVersionMax="47" xr10:uidLastSave="{00000000-0000-0000-0000-000000000000}"/>
  <bookViews>
    <workbookView xWindow="-28920" yWindow="-120" windowWidth="29040" windowHeight="15840" tabRatio="451" xr2:uid="{00000000-000D-0000-FFFF-FFFF00000000}"/>
  </bookViews>
  <sheets>
    <sheet name="Ergebnisrechnung" sheetId="3" r:id="rId1"/>
    <sheet name="Ergebnisrechnung ohne Vergütung" sheetId="80" r:id="rId2"/>
    <sheet name="Finanzierungsrechnung" sheetId="2" r:id="rId3"/>
    <sheet name="Finanzierungsrechnung ohne Verg" sheetId="81" r:id="rId4"/>
    <sheet name="VR Aktiva Gesamt" sheetId="69" r:id="rId5"/>
    <sheet name="VR Passiva Gesamt" sheetId="70" r:id="rId6"/>
    <sheet name="VR Aktiva Wasserversorgung" sheetId="73" r:id="rId7"/>
    <sheet name="VR Passiva Wasserversorgung" sheetId="74" r:id="rId8"/>
    <sheet name="VR Aktiva Abwasser" sheetId="75" r:id="rId9"/>
    <sheet name="VR Passiva Abwasser" sheetId="76" r:id="rId10"/>
    <sheet name="VR Aktiva Abfallentsorgung" sheetId="77" r:id="rId11"/>
    <sheet name="VR Passiva Abfallentsorgung" sheetId="78" r:id="rId12"/>
    <sheet name="ER Bereichsbudget 0" sheetId="10" r:id="rId13"/>
    <sheet name="FR Bereichsbudget 0" sheetId="9" r:id="rId14"/>
    <sheet name="ER Bereichsbudget 1" sheetId="11" r:id="rId15"/>
    <sheet name="FR Bereichsbudget 1" sheetId="12" r:id="rId16"/>
    <sheet name="ER Bereichsbudget 2" sheetId="14" r:id="rId17"/>
    <sheet name="FR Bereichsbudget 2" sheetId="15" r:id="rId18"/>
    <sheet name="ER Bereichsbudget 3" sheetId="16" r:id="rId19"/>
    <sheet name="FR Bereichsbudget 3" sheetId="17" r:id="rId20"/>
    <sheet name="ER Bereichsbudget 4" sheetId="18" r:id="rId21"/>
    <sheet name="FR Bereichsbudget 4" sheetId="19" r:id="rId22"/>
    <sheet name="ER Bereichsbudget 5" sheetId="20" r:id="rId23"/>
    <sheet name="FR Bereichsbudget 5" sheetId="21" r:id="rId24"/>
    <sheet name="ER Bereichsbudget 6" sheetId="22" r:id="rId25"/>
    <sheet name="FR Bereichsbudget 6" sheetId="23" r:id="rId26"/>
    <sheet name="ER Bereichsbudget 7" sheetId="24" r:id="rId27"/>
    <sheet name="FR Bereichsbudget 7" sheetId="25" r:id="rId28"/>
    <sheet name="ER Bereichsbudget 8" sheetId="26" r:id="rId29"/>
    <sheet name="FR Bereichsbudget 8" sheetId="27" r:id="rId30"/>
    <sheet name="ER Bereichsbudget 9" sheetId="28" r:id="rId31"/>
    <sheet name="FR Bereichsbudget 9" sheetId="29" r:id="rId32"/>
    <sheet name="Detailnachweis" sheetId="79" r:id="rId33"/>
    <sheet name="Anlage 1d" sheetId="32" r:id="rId34"/>
    <sheet name="Anlage 1e" sheetId="90" r:id="rId35"/>
    <sheet name="Anlage 1f Aktiva" sheetId="91" r:id="rId36"/>
    <sheet name="Anlage 1f Passiva" sheetId="92" r:id="rId37"/>
    <sheet name="Personaldaten der Gemeinde(n) i" sheetId="93" r:id="rId38"/>
    <sheet name="Nachweis über Personalkosten" sheetId="94" r:id="rId39"/>
    <sheet name="Anlage 5b Rechnungsquerschnitt" sheetId="85" r:id="rId40"/>
    <sheet name="Anlage 6a" sheetId="41" r:id="rId41"/>
    <sheet name="Anlage 6b" sheetId="42" r:id="rId42"/>
    <sheet name="Kärntensp. Nachweis ZMR" sheetId="97" r:id="rId43"/>
    <sheet name="Anlage 6c" sheetId="44" r:id="rId44"/>
    <sheet name="Anlage 6d" sheetId="45" r:id="rId45"/>
    <sheet name="Anlage 6f" sheetId="46" r:id="rId46"/>
    <sheet name="Anlage 6g" sheetId="47" r:id="rId47"/>
    <sheet name="Nachweis Investitionszuschüsse" sheetId="95" r:id="rId48"/>
    <sheet name="Anlage 6h" sheetId="49" r:id="rId49"/>
    <sheet name="Anlage 6i - Finanzierungsleasin" sheetId="50" r:id="rId50"/>
    <sheet name="Anlage 6i - Operating Leasing" sheetId="51" r:id="rId51"/>
    <sheet name="Anlage 6j" sheetId="52" r:id="rId52"/>
    <sheet name="Anlage 6k" sheetId="53" r:id="rId53"/>
    <sheet name="Anlage 6l" sheetId="54" r:id="rId54"/>
    <sheet name="Anlage 6m" sheetId="55" r:id="rId55"/>
    <sheet name="Anlage 6n" sheetId="56" r:id="rId56"/>
    <sheet name="Anlage 6o" sheetId="57" r:id="rId57"/>
    <sheet name="Anlage 6p" sheetId="58" r:id="rId58"/>
    <sheet name="Anlage 6q" sheetId="59" r:id="rId59"/>
    <sheet name="Anlage 6r" sheetId="60" r:id="rId60"/>
    <sheet name="Anlage 6s" sheetId="61" r:id="rId61"/>
    <sheet name="Anlage 6t" sheetId="62" r:id="rId62"/>
    <sheet name="Forderungen Verbindlichkeiten" sheetId="64" r:id="rId63"/>
    <sheet name="Nachweis der Investitionst.u.Fi" sheetId="63" r:id="rId64"/>
    <sheet name="Mehrj. Investitionen" sheetId="65" r:id="rId65"/>
    <sheet name="Innere Darlehen" sheetId="30" r:id="rId66"/>
    <sheet name="Querschnitt t-1 und t0" sheetId="86" r:id="rId67"/>
    <sheet name="Querschnitt t1 und t2" sheetId="87" r:id="rId68"/>
    <sheet name="Querschnitt t3 und t4" sheetId="88" r:id="rId69"/>
    <sheet name="Stellenplan" sheetId="31" r:id="rId70"/>
  </sheets>
  <definedNames>
    <definedName name="_xlnm.Print_Area" localSheetId="65">'Innere Darlehen'!$A$4:$L$11</definedName>
    <definedName name="_xlnm.Print_Area" localSheetId="66">'Querschnitt t-1 und t0'!$A$1:$N$59</definedName>
    <definedName name="_xlnm.Print_Area" localSheetId="67">'Querschnitt t1 und t2'!$A$1:$N$59</definedName>
    <definedName name="_xlnm.Print_Area" localSheetId="68">'Querschnitt t3 und t4'!$A$1:$N$59</definedName>
    <definedName name="_xlnm.Print_Titles" localSheetId="33">'Anlage 1d'!$1:$3</definedName>
    <definedName name="_xlnm.Print_Titles" localSheetId="39">'Anlage 5b Rechnungsquerschnitt'!$1:$3</definedName>
    <definedName name="_xlnm.Print_Titles" localSheetId="40">'Anlage 6a'!$1:$3</definedName>
    <definedName name="_xlnm.Print_Titles" localSheetId="41">'Anlage 6b'!$1:$3</definedName>
    <definedName name="_xlnm.Print_Titles" localSheetId="43">'Anlage 6c'!$1:$4</definedName>
    <definedName name="_xlnm.Print_Titles" localSheetId="44">'Anlage 6d'!$1:$4</definedName>
    <definedName name="_xlnm.Print_Titles" localSheetId="45">'Anlage 6f'!$1:$3</definedName>
    <definedName name="_xlnm.Print_Titles" localSheetId="46">'Anlage 6g'!$1:$3</definedName>
    <definedName name="_xlnm.Print_Titles" localSheetId="48">'Anlage 6h'!$1:$3</definedName>
    <definedName name="_xlnm.Print_Titles" localSheetId="49">'Anlage 6i - Finanzierungsleasin'!$1:$3</definedName>
    <definedName name="_xlnm.Print_Titles" localSheetId="50">'Anlage 6i - Operating Leasing'!$1:$3</definedName>
    <definedName name="_xlnm.Print_Titles" localSheetId="51">'Anlage 6j'!$1:$3</definedName>
    <definedName name="_xlnm.Print_Titles" localSheetId="52">'Anlage 6k'!$1:$3</definedName>
    <definedName name="_xlnm.Print_Titles" localSheetId="53">'Anlage 6l'!$1:$3</definedName>
    <definedName name="_xlnm.Print_Titles" localSheetId="54">'Anlage 6m'!$1:$3</definedName>
    <definedName name="_xlnm.Print_Titles" localSheetId="55">'Anlage 6n'!$1:$3</definedName>
    <definedName name="_xlnm.Print_Titles" localSheetId="56">'Anlage 6o'!$1:$3</definedName>
    <definedName name="_xlnm.Print_Titles" localSheetId="57">'Anlage 6p'!$1:$3</definedName>
    <definedName name="_xlnm.Print_Titles" localSheetId="58">'Anlage 6q'!$1:$3</definedName>
    <definedName name="_xlnm.Print_Titles" localSheetId="59">'Anlage 6r'!$1:$3</definedName>
    <definedName name="_xlnm.Print_Titles" localSheetId="60">'Anlage 6s'!$1:$3</definedName>
    <definedName name="_xlnm.Print_Titles" localSheetId="61">'Anlage 6t'!$1:$3</definedName>
    <definedName name="_xlnm.Print_Titles" localSheetId="32">Detailnachweis!$1:$3</definedName>
    <definedName name="_xlnm.Print_Titles" localSheetId="12">'ER Bereichsbudget 0'!$1:$3</definedName>
    <definedName name="_xlnm.Print_Titles" localSheetId="14">'ER Bereichsbudget 1'!$1:$3</definedName>
    <definedName name="_xlnm.Print_Titles" localSheetId="16">'ER Bereichsbudget 2'!$1:$3</definedName>
    <definedName name="_xlnm.Print_Titles" localSheetId="18">'ER Bereichsbudget 3'!$1:$3</definedName>
    <definedName name="_xlnm.Print_Titles" localSheetId="20">'ER Bereichsbudget 4'!$1:$3</definedName>
    <definedName name="_xlnm.Print_Titles" localSheetId="22">'ER Bereichsbudget 5'!$1:$3</definedName>
    <definedName name="_xlnm.Print_Titles" localSheetId="24">'ER Bereichsbudget 6'!$1:$3</definedName>
    <definedName name="_xlnm.Print_Titles" localSheetId="26">'ER Bereichsbudget 7'!$1:$3</definedName>
    <definedName name="_xlnm.Print_Titles" localSheetId="28">'ER Bereichsbudget 8'!$1:$3</definedName>
    <definedName name="_xlnm.Print_Titles" localSheetId="30">'ER Bereichsbudget 9'!$1:$3</definedName>
    <definedName name="_xlnm.Print_Titles" localSheetId="0">Ergebnisrechnung!$1:$3</definedName>
    <definedName name="_xlnm.Print_Titles" localSheetId="1">'Ergebnisrechnung ohne Vergütung'!$1:$3</definedName>
    <definedName name="_xlnm.Print_Titles" localSheetId="2">Finanzierungsrechnung!$1:$3</definedName>
    <definedName name="_xlnm.Print_Titles" localSheetId="3">'Finanzierungsrechnung ohne Verg'!$1:$3</definedName>
    <definedName name="_xlnm.Print_Titles" localSheetId="62">'Forderungen Verbindlichkeiten'!$1:$3</definedName>
    <definedName name="_xlnm.Print_Titles" localSheetId="13">'FR Bereichsbudget 0'!$1:$3</definedName>
    <definedName name="_xlnm.Print_Titles" localSheetId="15">'FR Bereichsbudget 1'!$1:$3</definedName>
    <definedName name="_xlnm.Print_Titles" localSheetId="17">'FR Bereichsbudget 2'!$1:$3</definedName>
    <definedName name="_xlnm.Print_Titles" localSheetId="19">'FR Bereichsbudget 3'!$1:$3</definedName>
    <definedName name="_xlnm.Print_Titles" localSheetId="21">'FR Bereichsbudget 4'!$1:$3</definedName>
    <definedName name="_xlnm.Print_Titles" localSheetId="23">'FR Bereichsbudget 5'!$1:$3</definedName>
    <definedName name="_xlnm.Print_Titles" localSheetId="25">'FR Bereichsbudget 6'!$1:$3</definedName>
    <definedName name="_xlnm.Print_Titles" localSheetId="27">'FR Bereichsbudget 7'!$1:$3</definedName>
    <definedName name="_xlnm.Print_Titles" localSheetId="29">'FR Bereichsbudget 8'!$1:$3</definedName>
    <definedName name="_xlnm.Print_Titles" localSheetId="31">'FR Bereichsbudget 9'!$1:$3</definedName>
    <definedName name="_xlnm.Print_Titles" localSheetId="64">'Mehrj. Investitionen'!$1:$3</definedName>
    <definedName name="_xlnm.Print_Titles" localSheetId="63">'Nachweis der Investitionst.u.Fi'!$1:$3</definedName>
    <definedName name="_xlnm.Print_Titles" localSheetId="10">'VR Aktiva Abfallentsorgung'!$1:$3</definedName>
    <definedName name="_xlnm.Print_Titles" localSheetId="8">'VR Aktiva Abwasser'!$1:$3</definedName>
    <definedName name="_xlnm.Print_Titles" localSheetId="4">'VR Aktiva Gesamt'!$1:$3</definedName>
    <definedName name="_xlnm.Print_Titles" localSheetId="6">'VR Aktiva Wasserversorgung'!$1:$3</definedName>
    <definedName name="_xlnm.Print_Titles" localSheetId="11">'VR Passiva Abfallentsorgung'!$1:$5</definedName>
    <definedName name="_xlnm.Print_Titles" localSheetId="9">'VR Passiva Abwasser'!$1:$5</definedName>
    <definedName name="_xlnm.Print_Titles" localSheetId="5">'VR Passiva Gesamt'!$1:$3</definedName>
    <definedName name="_xlnm.Print_Titles" localSheetId="7">'VR Passiva Wasserversorgung'!$1:$5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31" l="1"/>
  <c r="L42" i="88"/>
  <c r="E42" i="88"/>
  <c r="L39" i="88"/>
  <c r="E39" i="88"/>
  <c r="L29" i="88"/>
  <c r="E29" i="88"/>
  <c r="M16" i="88"/>
  <c r="L16" i="88"/>
  <c r="F16" i="88"/>
  <c r="E16" i="88"/>
  <c r="M12" i="88"/>
  <c r="L12" i="88"/>
  <c r="G12" i="88"/>
  <c r="F12" i="88"/>
  <c r="E12" i="88"/>
  <c r="N11" i="88"/>
  <c r="G11" i="88"/>
  <c r="N10" i="88"/>
  <c r="N12" i="88" s="1"/>
  <c r="G10" i="88"/>
  <c r="M9" i="88"/>
  <c r="L9" i="88"/>
  <c r="F9" i="88"/>
  <c r="E9" i="88"/>
  <c r="N8" i="88"/>
  <c r="G8" i="88"/>
  <c r="N7" i="88"/>
  <c r="N9" i="88" s="1"/>
  <c r="G7" i="88"/>
  <c r="G9" i="88" s="1"/>
  <c r="L42" i="87"/>
  <c r="E42" i="87"/>
  <c r="L40" i="87"/>
  <c r="E40" i="87"/>
  <c r="L39" i="87"/>
  <c r="E39" i="87"/>
  <c r="L29" i="87"/>
  <c r="E29" i="87"/>
  <c r="M16" i="87"/>
  <c r="L16" i="87"/>
  <c r="F16" i="87"/>
  <c r="E16" i="87"/>
  <c r="M12" i="87"/>
  <c r="L12" i="87"/>
  <c r="F12" i="87"/>
  <c r="E12" i="87"/>
  <c r="N11" i="87"/>
  <c r="G11" i="87"/>
  <c r="N10" i="87"/>
  <c r="N12" i="87" s="1"/>
  <c r="G10" i="87"/>
  <c r="G12" i="87" s="1"/>
  <c r="M9" i="87"/>
  <c r="L9" i="87"/>
  <c r="F9" i="87"/>
  <c r="E9" i="87"/>
  <c r="N8" i="87"/>
  <c r="G8" i="87"/>
  <c r="G9" i="87" s="1"/>
  <c r="N7" i="87"/>
  <c r="N9" i="87" s="1"/>
  <c r="G7" i="87"/>
  <c r="E40" i="86"/>
  <c r="E29" i="86"/>
  <c r="N16" i="86"/>
  <c r="F16" i="86"/>
  <c r="E16" i="86"/>
  <c r="G15" i="86"/>
  <c r="G14" i="86"/>
  <c r="M13" i="86"/>
  <c r="L13" i="86"/>
  <c r="F12" i="86"/>
  <c r="E12" i="86"/>
  <c r="N11" i="86"/>
  <c r="G11" i="86"/>
  <c r="G12" i="86" s="1"/>
  <c r="N10" i="86"/>
  <c r="N13" i="86" s="1"/>
  <c r="G10" i="86"/>
  <c r="F9" i="86"/>
  <c r="E9" i="86"/>
  <c r="M8" i="86"/>
  <c r="L8" i="86"/>
  <c r="N8" i="86" s="1"/>
  <c r="G8" i="86"/>
  <c r="M7" i="86"/>
  <c r="M9" i="86" s="1"/>
  <c r="M17" i="86" s="1"/>
  <c r="M20" i="86" s="1"/>
  <c r="L7" i="86"/>
  <c r="G7" i="86"/>
  <c r="G9" i="86" s="1"/>
  <c r="E20" i="88" l="1"/>
  <c r="G16" i="88"/>
  <c r="F17" i="88" s="1"/>
  <c r="F20" i="88" s="1"/>
  <c r="N16" i="88"/>
  <c r="M17" i="88" s="1"/>
  <c r="M20" i="88" s="1"/>
  <c r="L20" i="88"/>
  <c r="N16" i="87"/>
  <c r="M17" i="87" s="1"/>
  <c r="M20" i="87" s="1"/>
  <c r="L20" i="87"/>
  <c r="E20" i="87"/>
  <c r="G16" i="87"/>
  <c r="F17" i="87" s="1"/>
  <c r="F20" i="87" s="1"/>
  <c r="G16" i="86"/>
  <c r="F17" i="86" s="1"/>
  <c r="F20" i="86" s="1"/>
  <c r="E20" i="86"/>
  <c r="N7" i="86"/>
  <c r="N9" i="86" s="1"/>
  <c r="L20" i="86" s="1"/>
  <c r="L37" i="86" s="1"/>
  <c r="L9" i="86"/>
  <c r="L37" i="88" l="1"/>
  <c r="E37" i="88"/>
  <c r="E37" i="87"/>
  <c r="L37" i="87"/>
  <c r="E37" i="86"/>
</calcChain>
</file>

<file path=xl/sharedStrings.xml><?xml version="1.0" encoding="utf-8"?>
<sst xmlns="http://schemas.openxmlformats.org/spreadsheetml/2006/main" count="28471" uniqueCount="2640">
  <si>
    <t>Gemeinde Neuhaus</t>
  </si>
  <si>
    <t>MVAG
Ebene</t>
  </si>
  <si>
    <t>MVAG
Code</t>
  </si>
  <si>
    <t>Differenz</t>
  </si>
  <si>
    <t>1</t>
  </si>
  <si>
    <t>211</t>
  </si>
  <si>
    <t>Erträge aus der operativen Verwaltungstätigkeit</t>
  </si>
  <si>
    <t>212</t>
  </si>
  <si>
    <t>Erträge aus Transfers</t>
  </si>
  <si>
    <t>213</t>
  </si>
  <si>
    <t>Finanzerträge</t>
  </si>
  <si>
    <t>SU</t>
  </si>
  <si>
    <t>21</t>
  </si>
  <si>
    <t xml:space="preserve">Summe Erträge </t>
  </si>
  <si>
    <t>221</t>
  </si>
  <si>
    <t>Personalaufwand</t>
  </si>
  <si>
    <t>222</t>
  </si>
  <si>
    <t>223</t>
  </si>
  <si>
    <t>224</t>
  </si>
  <si>
    <t>Finanzaufwand</t>
  </si>
  <si>
    <t>22</t>
  </si>
  <si>
    <t xml:space="preserve">Summe Aufwendungen </t>
  </si>
  <si>
    <t>SA0</t>
  </si>
  <si>
    <t>230</t>
  </si>
  <si>
    <t>Entnahmen von Haushaltsrücklagen</t>
  </si>
  <si>
    <t>240</t>
  </si>
  <si>
    <t>23</t>
  </si>
  <si>
    <t>SA00</t>
  </si>
  <si>
    <t>Finanzierungsergebnis Gesamthaushalt</t>
  </si>
  <si>
    <t>311</t>
  </si>
  <si>
    <t>312</t>
  </si>
  <si>
    <t>313</t>
  </si>
  <si>
    <t>Einzahlungen aus Finanzerträgen</t>
  </si>
  <si>
    <t>31</t>
  </si>
  <si>
    <t xml:space="preserve">Summe Einzahlungen operative Gebarung </t>
  </si>
  <si>
    <t>321</t>
  </si>
  <si>
    <t xml:space="preserve">Auszahlungen aus Personalaufwand </t>
  </si>
  <si>
    <t>322</t>
  </si>
  <si>
    <t>323</t>
  </si>
  <si>
    <t>324</t>
  </si>
  <si>
    <t>Auszahlungen aus Finanzaufwand</t>
  </si>
  <si>
    <t>32</t>
  </si>
  <si>
    <t xml:space="preserve">Summe Auszahlungen operative Gebarung </t>
  </si>
  <si>
    <t>SA1</t>
  </si>
  <si>
    <t>331</t>
  </si>
  <si>
    <t xml:space="preserve">Einzahlungen aus der Investitionstätigkeit </t>
  </si>
  <si>
    <t>332</t>
  </si>
  <si>
    <t>Einzahlungen aus der Rückzahlung von Darlehen sowie gewährten Vorschüssen</t>
  </si>
  <si>
    <t>333</t>
  </si>
  <si>
    <t>Einzahlungen aus Kapitaltransfers</t>
  </si>
  <si>
    <t>33</t>
  </si>
  <si>
    <t xml:space="preserve">Summe Einzahlungen investive Gebarung </t>
  </si>
  <si>
    <t>341</t>
  </si>
  <si>
    <t xml:space="preserve">Auszahlungen aus der Investitionstätigkeit </t>
  </si>
  <si>
    <t>342</t>
  </si>
  <si>
    <t>343</t>
  </si>
  <si>
    <t xml:space="preserve">Auszahlungen aus Kapitaltransfers </t>
  </si>
  <si>
    <t>34</t>
  </si>
  <si>
    <t xml:space="preserve">Summe Auszahlungen investive Gebarung </t>
  </si>
  <si>
    <t>SA2</t>
  </si>
  <si>
    <t>SA3</t>
  </si>
  <si>
    <t>Saldo (3) Nettofinanzierungssaldo (Saldo 1+ Saldo 2)</t>
  </si>
  <si>
    <t>351</t>
  </si>
  <si>
    <t>Einzahlungen aus der Aufnahme von Finanzschulden</t>
  </si>
  <si>
    <t>353</t>
  </si>
  <si>
    <t>355</t>
  </si>
  <si>
    <t>Einzahlungen aus dem Abgang von Finanzinstrumenten</t>
  </si>
  <si>
    <t>35</t>
  </si>
  <si>
    <t xml:space="preserve">Summe Einzahlungen aus der Finanzierungstätigkeit </t>
  </si>
  <si>
    <t>361</t>
  </si>
  <si>
    <t>Auszahlungen aus der Tilgung von Finanzschulden</t>
  </si>
  <si>
    <t>363</t>
  </si>
  <si>
    <t>365</t>
  </si>
  <si>
    <t>Auszahlungen für den Erwerb von Finanzinstrumenten</t>
  </si>
  <si>
    <t>36</t>
  </si>
  <si>
    <t xml:space="preserve">Summe Auszahlungen aus der Finanzierungstätigkeit </t>
  </si>
  <si>
    <t>SA4</t>
  </si>
  <si>
    <t>Saldo (4) Geldfluss aus der Finanzierungstätigkeit (35 - 36)</t>
  </si>
  <si>
    <t>SA5</t>
  </si>
  <si>
    <t xml:space="preserve">Saldo (5) Geldfluss aus der voranschlagswirksamen Gebarung (Saldo 3 + Saldo 4) </t>
  </si>
  <si>
    <t>411</t>
  </si>
  <si>
    <t>Einzahlungen aus nicht voranschlagswirksamen Forderungen</t>
  </si>
  <si>
    <t>412</t>
  </si>
  <si>
    <t>Einzahlungen aus nicht voranschlagswirksamen Verbindlichkeiten</t>
  </si>
  <si>
    <t>413</t>
  </si>
  <si>
    <t>Einzahlungen aus der Aufnahme von zur Kassenstärkung eingegangenen Geldverbindlichkeiten (Barvorlagen)</t>
  </si>
  <si>
    <t>41</t>
  </si>
  <si>
    <t>Summe Einzahlungen aus der nicht voranschlagswirksamen Gebarung</t>
  </si>
  <si>
    <t>421</t>
  </si>
  <si>
    <t>Auszahlungen aus nicht voranschlagswirksamen Forderungen</t>
  </si>
  <si>
    <t>422</t>
  </si>
  <si>
    <t>Auszahlungen aus nicht voranschlagswirksamen Verbindlichkeiten</t>
  </si>
  <si>
    <t>423</t>
  </si>
  <si>
    <t>Auszahlungen zur Tilgung von zur Kassenstärkung eingegangenen Gelverbindlichkeitn (Barvorlage)</t>
  </si>
  <si>
    <t>42</t>
  </si>
  <si>
    <t>Summe Auszahlungen aus der nicht voranschlagwirksamen Gebarung</t>
  </si>
  <si>
    <t>SA6</t>
  </si>
  <si>
    <t>SA7</t>
  </si>
  <si>
    <t>Ergebnisrechnung Gesamthaushalt</t>
  </si>
  <si>
    <t>Vermögensrechnung</t>
  </si>
  <si>
    <t>MVAG Ebene</t>
  </si>
  <si>
    <t>MVAG Code</t>
  </si>
  <si>
    <t>Position VRV</t>
  </si>
  <si>
    <t>AKTIVA</t>
  </si>
  <si>
    <t>0</t>
  </si>
  <si>
    <t>10</t>
  </si>
  <si>
    <t>A</t>
  </si>
  <si>
    <t>Langfristiges Vermögen</t>
  </si>
  <si>
    <t>101</t>
  </si>
  <si>
    <t>A.I</t>
  </si>
  <si>
    <t xml:space="preserve">Immaterielle Vermögenswerte </t>
  </si>
  <si>
    <t>2</t>
  </si>
  <si>
    <t>1010</t>
  </si>
  <si>
    <t>A.I.1</t>
  </si>
  <si>
    <t>102</t>
  </si>
  <si>
    <t>A.II</t>
  </si>
  <si>
    <t>Sachanlagen</t>
  </si>
  <si>
    <t>1021</t>
  </si>
  <si>
    <t>A.II.1</t>
  </si>
  <si>
    <t>Grundstücke, Grundstückseinrichtungen und Infrastruktur</t>
  </si>
  <si>
    <t>1022</t>
  </si>
  <si>
    <t>A.II.2</t>
  </si>
  <si>
    <t>Gebäude und Bauten</t>
  </si>
  <si>
    <t>1023</t>
  </si>
  <si>
    <t>A.II.3</t>
  </si>
  <si>
    <t>Wasser- und Abwasserbauten und -anlagen</t>
  </si>
  <si>
    <t>1024</t>
  </si>
  <si>
    <t>A.II.4</t>
  </si>
  <si>
    <t>Sonderanlagen</t>
  </si>
  <si>
    <t>1025</t>
  </si>
  <si>
    <t>A.II.5</t>
  </si>
  <si>
    <t>Technische Anlagen, Fahrzeuge und Maschinen</t>
  </si>
  <si>
    <t>1026</t>
  </si>
  <si>
    <t>A.II.6</t>
  </si>
  <si>
    <t xml:space="preserve">Amts-, Betriebs- und Geschäftsausstattung </t>
  </si>
  <si>
    <t>1027</t>
  </si>
  <si>
    <t>A.II.7</t>
  </si>
  <si>
    <t xml:space="preserve">Kulturgüter </t>
  </si>
  <si>
    <t>1028</t>
  </si>
  <si>
    <t>A.II.8</t>
  </si>
  <si>
    <t>Geleistete Anzahlungen für Anlagen und Anlagen in Bau</t>
  </si>
  <si>
    <t>103</t>
  </si>
  <si>
    <t>A.III</t>
  </si>
  <si>
    <t>Aktive Finanzinstrumente/Langfristiges Finanzvermögen</t>
  </si>
  <si>
    <t>1031</t>
  </si>
  <si>
    <t>A.III.1</t>
  </si>
  <si>
    <t xml:space="preserve">Bis zur Endfälligkeit gehaltene Finanzinstrumente </t>
  </si>
  <si>
    <t>1032</t>
  </si>
  <si>
    <t>A.III.2</t>
  </si>
  <si>
    <t>Zur Veräußerung verfügbare Finanzinstrumente</t>
  </si>
  <si>
    <t>1033</t>
  </si>
  <si>
    <t>A.III.3</t>
  </si>
  <si>
    <t xml:space="preserve">Partizipations- und Hybridkapital </t>
  </si>
  <si>
    <t>1034</t>
  </si>
  <si>
    <t>A.III.4</t>
  </si>
  <si>
    <t>Derivative Finanzinstrumente ohne Grundgeschäft</t>
  </si>
  <si>
    <t>104</t>
  </si>
  <si>
    <t>A.IV</t>
  </si>
  <si>
    <t xml:space="preserve">Beteiligungen </t>
  </si>
  <si>
    <t>1041</t>
  </si>
  <si>
    <t>A.IV.1</t>
  </si>
  <si>
    <t>Beteiligungen an verbundenen Unternehmen</t>
  </si>
  <si>
    <t>1042</t>
  </si>
  <si>
    <t>A.IV.2</t>
  </si>
  <si>
    <t>Beteiligungen an assoziierten Unternehmen</t>
  </si>
  <si>
    <t>1043</t>
  </si>
  <si>
    <t>A.IV.3</t>
  </si>
  <si>
    <t xml:space="preserve">Sonstige Beteiligungen </t>
  </si>
  <si>
    <t>1044</t>
  </si>
  <si>
    <t>A.IV.4</t>
  </si>
  <si>
    <t>Verwaltete Einrichtungen, die der Kontrolle unterliegen</t>
  </si>
  <si>
    <t>106</t>
  </si>
  <si>
    <t>A.V</t>
  </si>
  <si>
    <t xml:space="preserve">Langfristige Forderungen </t>
  </si>
  <si>
    <t>1061</t>
  </si>
  <si>
    <t>A.V.1</t>
  </si>
  <si>
    <t>Langfristige Forderungen aus Lieferungen und Leistungen</t>
  </si>
  <si>
    <t>1062</t>
  </si>
  <si>
    <t>A.V.2</t>
  </si>
  <si>
    <t>Langfristige Forderungen aus gewährten Darlehen</t>
  </si>
  <si>
    <t>1063</t>
  </si>
  <si>
    <t>A.V.3</t>
  </si>
  <si>
    <t xml:space="preserve">Sonstige langfristige Forderungen </t>
  </si>
  <si>
    <t>11</t>
  </si>
  <si>
    <t>B</t>
  </si>
  <si>
    <t>Kurzfristiges Vermögen</t>
  </si>
  <si>
    <t>113</t>
  </si>
  <si>
    <t>B.I</t>
  </si>
  <si>
    <t xml:space="preserve">Kurzfristige Forderungen </t>
  </si>
  <si>
    <t>1131</t>
  </si>
  <si>
    <t>B.I.1</t>
  </si>
  <si>
    <t>Kurzfristige Forderungen aus Lieferungen und Leistungen</t>
  </si>
  <si>
    <t>1132</t>
  </si>
  <si>
    <t>B.I.2</t>
  </si>
  <si>
    <t>Kurzfristige Forderungen aus Abgaben</t>
  </si>
  <si>
    <t>1133</t>
  </si>
  <si>
    <t>B.I.3</t>
  </si>
  <si>
    <t xml:space="preserve">Sonstige kurzfristige Forderungen </t>
  </si>
  <si>
    <t>1134</t>
  </si>
  <si>
    <t>B.I.4</t>
  </si>
  <si>
    <t>Sonstige kurzfristige Forderungen (nicht voranschlagswirksame Gebarung)</t>
  </si>
  <si>
    <t>114</t>
  </si>
  <si>
    <t>B.II</t>
  </si>
  <si>
    <t>Vorräte</t>
  </si>
  <si>
    <t>1141</t>
  </si>
  <si>
    <t>B.II.1</t>
  </si>
  <si>
    <t>1142</t>
  </si>
  <si>
    <t>B.II.2</t>
  </si>
  <si>
    <t xml:space="preserve">Gegebene Anzahlungen auf Vorräte </t>
  </si>
  <si>
    <t>115</t>
  </si>
  <si>
    <t>B.III</t>
  </si>
  <si>
    <t xml:space="preserve">Liquide Mittel </t>
  </si>
  <si>
    <t>1151</t>
  </si>
  <si>
    <t>B.III.1</t>
  </si>
  <si>
    <t>Kassa, Bankguthaben, Schecks</t>
  </si>
  <si>
    <t>1152</t>
  </si>
  <si>
    <t>B.III.2</t>
  </si>
  <si>
    <t>Zahlungsmittelreserven</t>
  </si>
  <si>
    <t>116</t>
  </si>
  <si>
    <t>B.IV</t>
  </si>
  <si>
    <t>Aktive Finanzinstrumente/Kurzfristiges Finanzvermögen</t>
  </si>
  <si>
    <t>1160</t>
  </si>
  <si>
    <t>B.IV.1</t>
  </si>
  <si>
    <t>117</t>
  </si>
  <si>
    <t>B.V</t>
  </si>
  <si>
    <t>Aktive Rechnungsabgrenzung</t>
  </si>
  <si>
    <t>1170</t>
  </si>
  <si>
    <t>B.V.1</t>
  </si>
  <si>
    <t/>
  </si>
  <si>
    <t>Summe Aktiva (10 + 11)</t>
  </si>
  <si>
    <t>Saldo (5) Geldfluss aus der voranschlagswirksamen Gebarung (SA 3 + SA 4)</t>
  </si>
  <si>
    <t>SA 5</t>
  </si>
  <si>
    <t>SA 4</t>
  </si>
  <si>
    <t>Summe Auszahlungen aus der Finanzierungstätigkeit</t>
  </si>
  <si>
    <t>SU 36</t>
  </si>
  <si>
    <t>Summe Einzahlungen aus der Finanzierungstätigkeit</t>
  </si>
  <si>
    <t>SU 35</t>
  </si>
  <si>
    <t>Finanzierungstätigkeit</t>
  </si>
  <si>
    <t>Saldo (3) Nettofinanzierungssaldo (SA 1 + SA 2)</t>
  </si>
  <si>
    <t>SA 3</t>
  </si>
  <si>
    <t>Saldo (2) Geldfluss aus der investiven Gebarung (33 - 34)</t>
  </si>
  <si>
    <t>SA 2</t>
  </si>
  <si>
    <t>Summe Auszahlungen investive Gebarung</t>
  </si>
  <si>
    <t>SU 34</t>
  </si>
  <si>
    <t>Summe Einzahlungen investive Gebarung</t>
  </si>
  <si>
    <t>SU 33</t>
  </si>
  <si>
    <t>Investive Gebarung</t>
  </si>
  <si>
    <t>(0) Nettoergebnis (21 - 22) / Saldo (1) Geldfluss aus der operativen Gebarung (31 - 32)</t>
  </si>
  <si>
    <t>SA 0 / SA 1</t>
  </si>
  <si>
    <t>Summe Aufwendungen / Auszahlungen operative Gebarung</t>
  </si>
  <si>
    <t>SU 22 / SU 32</t>
  </si>
  <si>
    <t>Summe Erträge / Einzahlungen operative Gebarung</t>
  </si>
  <si>
    <t>SU 21 / SU 31</t>
  </si>
  <si>
    <t>Lfd. TZ v. L. - Bundespflegef.</t>
  </si>
  <si>
    <t>860400</t>
  </si>
  <si>
    <t>94500</t>
  </si>
  <si>
    <t>Operative Gebarung</t>
  </si>
  <si>
    <t>Finanzierungsrechnung</t>
  </si>
  <si>
    <t>Ergebnisrechnung</t>
  </si>
  <si>
    <t>Konto</t>
  </si>
  <si>
    <t>Sonstige Zuschüsse des Bundes</t>
  </si>
  <si>
    <t>Ansatz 94500</t>
  </si>
  <si>
    <t>UA 945</t>
  </si>
  <si>
    <t>860100</t>
  </si>
  <si>
    <t>94100</t>
  </si>
  <si>
    <t>Sonstige Finanzzuweisungen nac
h dem FAG</t>
  </si>
  <si>
    <t>Ansatz 94100</t>
  </si>
  <si>
    <t>Sonstige Finanzzuweisungen nach dem FAG</t>
  </si>
  <si>
    <t>UA 941</t>
  </si>
  <si>
    <t>94000</t>
  </si>
  <si>
    <t>Bedarfszuweisungen</t>
  </si>
  <si>
    <t>Ansatz 94000</t>
  </si>
  <si>
    <t>UA 940</t>
  </si>
  <si>
    <t>Finanzzuweisungen und Zuschüsse</t>
  </si>
  <si>
    <t>A 94</t>
  </si>
  <si>
    <t>Lfd. TZ L. - Landesumlage</t>
  </si>
  <si>
    <t>751130</t>
  </si>
  <si>
    <t>93000</t>
  </si>
  <si>
    <t>Landesumlage</t>
  </si>
  <si>
    <t>Ansatz 93000</t>
  </si>
  <si>
    <t>UA 930</t>
  </si>
  <si>
    <t>Umlagen</t>
  </si>
  <si>
    <t>A 93</t>
  </si>
  <si>
    <t>Ertragsanteile</t>
  </si>
  <si>
    <t>859000</t>
  </si>
  <si>
    <t>92500</t>
  </si>
  <si>
    <t>Ertragsanteile an gemeinschaft
lichen Bundesabgaben</t>
  </si>
  <si>
    <t>Ansatz 92500</t>
  </si>
  <si>
    <t>Ertragsanteile an gemeinschaftlichen Bundesabgaben</t>
  </si>
  <si>
    <t>UA 925</t>
  </si>
  <si>
    <t>Kommissionsgebühren</t>
  </si>
  <si>
    <t>857000</t>
  </si>
  <si>
    <t>92000</t>
  </si>
  <si>
    <t>Verwaltungsabgaben</t>
  </si>
  <si>
    <t>856000</t>
  </si>
  <si>
    <t>Nebenansprüche</t>
  </si>
  <si>
    <t>849000</t>
  </si>
  <si>
    <t>Zweitwohnsitzabgabe</t>
  </si>
  <si>
    <t>842000</t>
  </si>
  <si>
    <t>Abgab. für d. Halten v. Tieren</t>
  </si>
  <si>
    <t>838000</t>
  </si>
  <si>
    <t>Vergnügungssteuer</t>
  </si>
  <si>
    <t>837000</t>
  </si>
  <si>
    <t>834200</t>
  </si>
  <si>
    <t>834100</t>
  </si>
  <si>
    <t>Kommunalsteuer</t>
  </si>
  <si>
    <t>833000</t>
  </si>
  <si>
    <t>Grundsteuer B</t>
  </si>
  <si>
    <t>831000</t>
  </si>
  <si>
    <t>Grundsteuer A</t>
  </si>
  <si>
    <t>830000</t>
  </si>
  <si>
    <t>Ausschließliche Gemeindeabgabe
n</t>
  </si>
  <si>
    <t>Ansatz 92000</t>
  </si>
  <si>
    <t>Ausschließliche Gemeindeabgaben</t>
  </si>
  <si>
    <t>UA 920</t>
  </si>
  <si>
    <t>Öffentliche Abgaben</t>
  </si>
  <si>
    <t>A 92</t>
  </si>
  <si>
    <t>860300</t>
  </si>
  <si>
    <t>Zinsen</t>
  </si>
  <si>
    <t>823000</t>
  </si>
  <si>
    <t>Kapitalertragsteuer</t>
  </si>
  <si>
    <t>710100</t>
  </si>
  <si>
    <t>91000</t>
  </si>
  <si>
    <t>Geldverkehrs- &amp; Bankspesen</t>
  </si>
  <si>
    <t>659000</t>
  </si>
  <si>
    <t>Zinsen f. Finanzschuld. in EUR Finanzunternehmen im Inland</t>
  </si>
  <si>
    <t>650700</t>
  </si>
  <si>
    <t>Geldverkehr</t>
  </si>
  <si>
    <t>Ansatz 91000</t>
  </si>
  <si>
    <t>UA 910</t>
  </si>
  <si>
    <t>Kapitalvermögen und Stiftungen ohne eigene Rechtspersönlichkeit</t>
  </si>
  <si>
    <t>A 91</t>
  </si>
  <si>
    <t>Finanzwirtschaft (Länder und Gemeinden)</t>
  </si>
  <si>
    <t>Einzelplan 9</t>
  </si>
  <si>
    <t>Haus-Sperrmüll, Kompostierung</t>
  </si>
  <si>
    <t>754000</t>
  </si>
  <si>
    <t>85200</t>
  </si>
  <si>
    <t>729000</t>
  </si>
  <si>
    <t>Entg. Altholz, Biomüll., Altp.</t>
  </si>
  <si>
    <t>728030</t>
  </si>
  <si>
    <t>Entgelte Restmüll</t>
  </si>
  <si>
    <t>728020</t>
  </si>
  <si>
    <t>Kostenbeiträge Gebührenhaush.</t>
  </si>
  <si>
    <t>720309</t>
  </si>
  <si>
    <t>Kostenbeit. Wirtschaftshofarb.</t>
  </si>
  <si>
    <t>720109</t>
  </si>
  <si>
    <t>Planmäßige Abschreibung</t>
  </si>
  <si>
    <t>680500</t>
  </si>
  <si>
    <t>680200</t>
  </si>
  <si>
    <t>Benützungsgebühr</t>
  </si>
  <si>
    <t>852100</t>
  </si>
  <si>
    <t>816001</t>
  </si>
  <si>
    <t>Kostenbeiträge/ersätze son. L.</t>
  </si>
  <si>
    <t>816000</t>
  </si>
  <si>
    <t>Betriebe der Müllbeseitigung</t>
  </si>
  <si>
    <t>Ansatz 85200</t>
  </si>
  <si>
    <t>UA 852</t>
  </si>
  <si>
    <t>Investitionsdarl. v. Finanzun.</t>
  </si>
  <si>
    <t>346100</t>
  </si>
  <si>
    <t>85100</t>
  </si>
  <si>
    <t>Investitionsdarl. von Ländern</t>
  </si>
  <si>
    <t>341000</t>
  </si>
  <si>
    <t>775000</t>
  </si>
  <si>
    <t>Kapitaltransfers von Bund, Bun desfonds und Bundeskammern</t>
  </si>
  <si>
    <t>Sonstige Ausgaben</t>
  </si>
  <si>
    <t>Entgelte für son. Leistungen</t>
  </si>
  <si>
    <t>728000</t>
  </si>
  <si>
    <t>Annuität ABA Lavamünd</t>
  </si>
  <si>
    <t>720910</t>
  </si>
  <si>
    <t>Verwaltungskosten ABA Lavamünd</t>
  </si>
  <si>
    <t>720830</t>
  </si>
  <si>
    <t>Betriebskosten ABA Lavamünd</t>
  </si>
  <si>
    <t>720820</t>
  </si>
  <si>
    <t>720811</t>
  </si>
  <si>
    <t>720810</t>
  </si>
  <si>
    <t>680400</t>
  </si>
  <si>
    <t>Zinserträge KPC-Förderung</t>
  </si>
  <si>
    <t>860000</t>
  </si>
  <si>
    <t>Zählergebühr</t>
  </si>
  <si>
    <t>852210</t>
  </si>
  <si>
    <t>Bereitstellungsgebühr</t>
  </si>
  <si>
    <t>852200</t>
  </si>
  <si>
    <t>Interessentenbeitr. v. Grundst ückseigentümern u. Anrainern</t>
  </si>
  <si>
    <t>850000</t>
  </si>
  <si>
    <t>Erträge aus der Auflösung von Investitionszuschüssen (Kapita ltransfers)</t>
  </si>
  <si>
    <t>813000</t>
  </si>
  <si>
    <t>Veräußerung von Handelswaren</t>
  </si>
  <si>
    <t>808000</t>
  </si>
  <si>
    <t>Betriebe der Abwasserbeseitigu
ng</t>
  </si>
  <si>
    <t>Ansatz 85100</t>
  </si>
  <si>
    <t>Betriebe der Abwasserbeseitigung</t>
  </si>
  <si>
    <t>UA 851</t>
  </si>
  <si>
    <t>85000</t>
  </si>
  <si>
    <t>004000</t>
  </si>
  <si>
    <t>Son. lfd. TZ an priv. Haushalt</t>
  </si>
  <si>
    <t>768000</t>
  </si>
  <si>
    <t>680600</t>
  </si>
  <si>
    <t>680300</t>
  </si>
  <si>
    <t>680100</t>
  </si>
  <si>
    <t>Versicherungen</t>
  </si>
  <si>
    <t>670000</t>
  </si>
  <si>
    <t>Postdienste</t>
  </si>
  <si>
    <t>630000</t>
  </si>
  <si>
    <t>Instandh. v. Wasser-u.Abwassb.</t>
  </si>
  <si>
    <t>612000</t>
  </si>
  <si>
    <t>Betriebe der Wasserversorgung</t>
  </si>
  <si>
    <t>Ansatz 85000</t>
  </si>
  <si>
    <t>UA 850</t>
  </si>
  <si>
    <t>Betriebe mit marktbestimmter Tätigkeit</t>
  </si>
  <si>
    <t>A 85</t>
  </si>
  <si>
    <t>84900</t>
  </si>
  <si>
    <t>Gebühren für Gemeindeein. -FAG</t>
  </si>
  <si>
    <t>711000</t>
  </si>
  <si>
    <t>680700</t>
  </si>
  <si>
    <t>Instandh. v. Geb. und Bauten</t>
  </si>
  <si>
    <t>614000</t>
  </si>
  <si>
    <t>Wärme</t>
  </si>
  <si>
    <t>600300</t>
  </si>
  <si>
    <t>Strom</t>
  </si>
  <si>
    <t>600100</t>
  </si>
  <si>
    <t>Sonstige Liegenschaften</t>
  </si>
  <si>
    <t>Ansatz 84900</t>
  </si>
  <si>
    <t>UA 849</t>
  </si>
  <si>
    <t>84000</t>
  </si>
  <si>
    <t>Öffentliche Abgaben ohne Geb. gem. FAG</t>
  </si>
  <si>
    <t>710000</t>
  </si>
  <si>
    <t>Grundbesitz</t>
  </si>
  <si>
    <t>Ansatz 84000</t>
  </si>
  <si>
    <t>UA 840</t>
  </si>
  <si>
    <t>Liegenschaften, Wohn- und Geschäftsgebäude</t>
  </si>
  <si>
    <t>A 84</t>
  </si>
  <si>
    <t>Amts-, Betriebs- und Geschäfts ausstattung</t>
  </si>
  <si>
    <t>042000</t>
  </si>
  <si>
    <t>82000</t>
  </si>
  <si>
    <t>010000</t>
  </si>
  <si>
    <t>Reisegebühren</t>
  </si>
  <si>
    <t>724000</t>
  </si>
  <si>
    <t>ÖffentlicheAbgabenohne</t>
  </si>
  <si>
    <t>Telekommunikationsdienste</t>
  </si>
  <si>
    <t>631000</t>
  </si>
  <si>
    <t>Instandh. von Fahrzeugen</t>
  </si>
  <si>
    <t>617000</t>
  </si>
  <si>
    <t>Instandh. v. Maschinen &amp; masch inellen Anlagen</t>
  </si>
  <si>
    <t>616000</t>
  </si>
  <si>
    <t>Dotierung von Rückstellungen f ür nicht konsumierte Urlaube</t>
  </si>
  <si>
    <t>593100</t>
  </si>
  <si>
    <t>SV-Dienstgeberbeiträge</t>
  </si>
  <si>
    <t>582000</t>
  </si>
  <si>
    <t>DB zum FLAG</t>
  </si>
  <si>
    <t>580000</t>
  </si>
  <si>
    <t>Sonstige Nebengebühren</t>
  </si>
  <si>
    <t>569000</t>
  </si>
  <si>
    <t>Mehrleistungsvergütungen</t>
  </si>
  <si>
    <t>565000</t>
  </si>
  <si>
    <t>Geldb. Vertragsbed. in handw. Verwendungen</t>
  </si>
  <si>
    <t>511000</t>
  </si>
  <si>
    <t>Sonstige Verbrauchsgüter</t>
  </si>
  <si>
    <t>459000</t>
  </si>
  <si>
    <t>Treibstoffe</t>
  </si>
  <si>
    <t>452000</t>
  </si>
  <si>
    <t>Geringwertige Wirtschaftsgüter</t>
  </si>
  <si>
    <t>400000</t>
  </si>
  <si>
    <t>829000</t>
  </si>
  <si>
    <t>820000</t>
  </si>
  <si>
    <t>Leistungserl. Wihoarbeiter</t>
  </si>
  <si>
    <t>810109</t>
  </si>
  <si>
    <t>Bauhof Neuhaus</t>
  </si>
  <si>
    <t>Ansatz 82000</t>
  </si>
  <si>
    <t>Wirtschaftshöfe</t>
  </si>
  <si>
    <t>UA 820</t>
  </si>
  <si>
    <t>Betriebsähnliche Einrichtungen und Betriebe</t>
  </si>
  <si>
    <t>A 82</t>
  </si>
  <si>
    <t>81702</t>
  </si>
  <si>
    <t>Geb. f.d. Ben. v. Gemeindeinr.</t>
  </si>
  <si>
    <t>852000</t>
  </si>
  <si>
    <t>Aufbahrungshalle Schwabegg</t>
  </si>
  <si>
    <t>Ansatz 81702</t>
  </si>
  <si>
    <t>Amts-, Betr.- &amp; Geschäftsausst tung</t>
  </si>
  <si>
    <t>81701</t>
  </si>
  <si>
    <t>Reinigung Halle Neuhaus</t>
  </si>
  <si>
    <t>728010</t>
  </si>
  <si>
    <t>Aufbahrungshalle Neuhaus</t>
  </si>
  <si>
    <t>Ansatz 81701</t>
  </si>
  <si>
    <t>Friedhöfe (einschließlich Einsegnungshallen und Krematorien)</t>
  </si>
  <si>
    <t>UA 817</t>
  </si>
  <si>
    <t>81600</t>
  </si>
  <si>
    <t>Instandh. von Sonderanlagen</t>
  </si>
  <si>
    <t>619000</t>
  </si>
  <si>
    <t>Öffentliche Beleuchtung und öf
fentliche Uhren</t>
  </si>
  <si>
    <t>Ansatz 81600</t>
  </si>
  <si>
    <t>Öffentliche Beleuchtung und öffentliche Uhren</t>
  </si>
  <si>
    <t>UA 816</t>
  </si>
  <si>
    <t>81500</t>
  </si>
  <si>
    <t>Sonstige Grundstückseinrichtun gen</t>
  </si>
  <si>
    <t>006000</t>
  </si>
  <si>
    <t>301000</t>
  </si>
  <si>
    <t>Gebühren für die Benützung von Gemeindeeinrichtungen und Anl agen gemäß FAG</t>
  </si>
  <si>
    <t>Park- und Gartenanlagen, Kinde
rspielplätze</t>
  </si>
  <si>
    <t>Ansatz 81500</t>
  </si>
  <si>
    <t>Park- und Gartenanlagen, Kinderspielplätze</t>
  </si>
  <si>
    <t>UA 815</t>
  </si>
  <si>
    <t>81400</t>
  </si>
  <si>
    <t>861101</t>
  </si>
  <si>
    <t>Straßenreinigung</t>
  </si>
  <si>
    <t>Ansatz 81400</t>
  </si>
  <si>
    <t>UA 814</t>
  </si>
  <si>
    <t>Öffentliche Einrichtungen (soweit nicht dem Abschnitt 85 zuzuordnen)</t>
  </si>
  <si>
    <t>A 81</t>
  </si>
  <si>
    <t>Dienstleistungen (Länder und Gemeinden)</t>
  </si>
  <si>
    <t>Einzelplan 8</t>
  </si>
  <si>
    <t>755000</t>
  </si>
  <si>
    <t>78900</t>
  </si>
  <si>
    <t>Sonstige Einrichtungen und Maß
nahmen</t>
  </si>
  <si>
    <t>Ansatz 78900</t>
  </si>
  <si>
    <t>Sonstige Einrichtungen und Maßnahmen</t>
  </si>
  <si>
    <t>UA 789</t>
  </si>
  <si>
    <t>Förderung von Handel, Gewerbe und Industrie</t>
  </si>
  <si>
    <t>A 78</t>
  </si>
  <si>
    <t>77109</t>
  </si>
  <si>
    <t>Zinsen für Finanzschulden in E uro</t>
  </si>
  <si>
    <t>Transfers von Ländern, Landesf onds und Landeskammern</t>
  </si>
  <si>
    <t>Ansatz 77109</t>
  </si>
  <si>
    <t>TZ an priv. Org. ohne Erwerbsz weck</t>
  </si>
  <si>
    <t>757000</t>
  </si>
  <si>
    <t>861102</t>
  </si>
  <si>
    <t>UA 771</t>
  </si>
  <si>
    <t>77000</t>
  </si>
  <si>
    <t>Sonstige Einnahmen</t>
  </si>
  <si>
    <t>Einrichtungen zur Förderung de
s Fremdenverkehrs</t>
  </si>
  <si>
    <t>Ansatz 77000</t>
  </si>
  <si>
    <t>UA 770</t>
  </si>
  <si>
    <t>A 77</t>
  </si>
  <si>
    <t>755020</t>
  </si>
  <si>
    <t>74200</t>
  </si>
  <si>
    <t>755010</t>
  </si>
  <si>
    <t>Lfd. TZ (Besamungsbeiträge)</t>
  </si>
  <si>
    <t>754600</t>
  </si>
  <si>
    <t>Produktionsförderung</t>
  </si>
  <si>
    <t>Ansatz 74200</t>
  </si>
  <si>
    <t>UA 742</t>
  </si>
  <si>
    <t>Sonstige Förderung der Land- und Forstwirtschaft</t>
  </si>
  <si>
    <t>A 74</t>
  </si>
  <si>
    <t>Wirtschaftsförderung (Länder und Gemeinden)</t>
  </si>
  <si>
    <t>Einzelplan 7</t>
  </si>
  <si>
    <t>69000</t>
  </si>
  <si>
    <t>Transf. an Unt. - GO-Mobil Finanzunternehmen) und andere</t>
  </si>
  <si>
    <t>Verkehrsverbund</t>
  </si>
  <si>
    <t>754500</t>
  </si>
  <si>
    <t>Verkehr, Sonstiges</t>
  </si>
  <si>
    <t>Ansatz 69000</t>
  </si>
  <si>
    <t>UA 690</t>
  </si>
  <si>
    <t>A 69</t>
  </si>
  <si>
    <t>Anlagen zu Straßenbauten</t>
  </si>
  <si>
    <t>68000</t>
  </si>
  <si>
    <t>Kapitaltransfers von Ländern, Landesfonds und Landeskammern</t>
  </si>
  <si>
    <t>Post- und Telekommunikationsdi
enste</t>
  </si>
  <si>
    <t>Ansatz 68000</t>
  </si>
  <si>
    <t>Post- und Telekommunikationsdienste</t>
  </si>
  <si>
    <t>UA 680</t>
  </si>
  <si>
    <t>A 68</t>
  </si>
  <si>
    <t>64900</t>
  </si>
  <si>
    <t>Ansatz 64900</t>
  </si>
  <si>
    <t>UA 649</t>
  </si>
  <si>
    <t>64000</t>
  </si>
  <si>
    <t>Einrichtungen und Maßnahmen na
ch der Straßenverkehrsordnung</t>
  </si>
  <si>
    <t>Ansatz 64000</t>
  </si>
  <si>
    <t>Einrichtungen und Maßnahmen nach der Straßenverkehrsordnung</t>
  </si>
  <si>
    <t>UA 640</t>
  </si>
  <si>
    <t>Straßenverkehr</t>
  </si>
  <si>
    <t>A 64</t>
  </si>
  <si>
    <t>63300</t>
  </si>
  <si>
    <t>Wildbachverbauung</t>
  </si>
  <si>
    <t>Ansatz 63300</t>
  </si>
  <si>
    <t>UA 633</t>
  </si>
  <si>
    <t>Schutzwasserbau</t>
  </si>
  <si>
    <t>A 63</t>
  </si>
  <si>
    <t>301200</t>
  </si>
  <si>
    <t>61600</t>
  </si>
  <si>
    <t>Instandhaltung von Straßenbaut en</t>
  </si>
  <si>
    <t>611000</t>
  </si>
  <si>
    <t>Sonstige Straßen und Wege</t>
  </si>
  <si>
    <t>Ansatz 61600</t>
  </si>
  <si>
    <t>UA 616</t>
  </si>
  <si>
    <t>861000</t>
  </si>
  <si>
    <t>Straßenbauten</t>
  </si>
  <si>
    <t>002000</t>
  </si>
  <si>
    <t>61202</t>
  </si>
  <si>
    <t>Straßensan. Pudlach-Bacher Str</t>
  </si>
  <si>
    <t>Ansatz 61202</t>
  </si>
  <si>
    <t>61201</t>
  </si>
  <si>
    <t>Straßensan. nach Kanalbau BA04</t>
  </si>
  <si>
    <t>Ansatz 61201</t>
  </si>
  <si>
    <t>61200</t>
  </si>
  <si>
    <t>Zinsen f. Finanzschuld. in EUR Länder, Länderfonds, Landesk.</t>
  </si>
  <si>
    <t>650100</t>
  </si>
  <si>
    <t>Instandh. von Straßenbauten</t>
  </si>
  <si>
    <t>Gemeindestraßen</t>
  </si>
  <si>
    <t>Ansatz 61200</t>
  </si>
  <si>
    <t>UA 612</t>
  </si>
  <si>
    <t>Straßenbau</t>
  </si>
  <si>
    <t>A 61</t>
  </si>
  <si>
    <t>Straßen- und Wasserbau, Verkehr (Länder und Gemeinden)</t>
  </si>
  <si>
    <t>Einzelplan 6</t>
  </si>
  <si>
    <t>Lfd. TZ L. - Abgangsd. KABEG</t>
  </si>
  <si>
    <t>751120</t>
  </si>
  <si>
    <t>56000</t>
  </si>
  <si>
    <t>Rückersätze von Aufwendungen</t>
  </si>
  <si>
    <t>828000</t>
  </si>
  <si>
    <t>Betriebsabgangsdeckung</t>
  </si>
  <si>
    <t>Ansatz 56000</t>
  </si>
  <si>
    <t>UA 560</t>
  </si>
  <si>
    <t>Krankenanstalten anderer Rechtsträger</t>
  </si>
  <si>
    <t>A 56</t>
  </si>
  <si>
    <t>53000</t>
  </si>
  <si>
    <t>Lfd. TZ L. - Rettungsbeitrag</t>
  </si>
  <si>
    <t>751140</t>
  </si>
  <si>
    <t>Rettungsdienste</t>
  </si>
  <si>
    <t>Ansatz 53000</t>
  </si>
  <si>
    <t>UA 530</t>
  </si>
  <si>
    <t>Rettungs- und Warndienste</t>
  </si>
  <si>
    <t>A 53</t>
  </si>
  <si>
    <t>52900</t>
  </si>
  <si>
    <t>Ansatz 52900</t>
  </si>
  <si>
    <t>52800</t>
  </si>
  <si>
    <t>Kostenersatz Land - TSF</t>
  </si>
  <si>
    <t>Leistungserlöse</t>
  </si>
  <si>
    <t>810000</t>
  </si>
  <si>
    <t>Tierkörperbeseitigung</t>
  </si>
  <si>
    <t>Ansatz 52800</t>
  </si>
  <si>
    <t>UA 528</t>
  </si>
  <si>
    <t>Umweltschutz</t>
  </si>
  <si>
    <t>A 52</t>
  </si>
  <si>
    <t>51200</t>
  </si>
  <si>
    <t>Ansatz 51200</t>
  </si>
  <si>
    <t>Sonstige medizinische Beratung und Betreuung</t>
  </si>
  <si>
    <t>UA 512</t>
  </si>
  <si>
    <t>Lfd. TZ L. - Sprengelärzteges.</t>
  </si>
  <si>
    <t>751110</t>
  </si>
  <si>
    <t>51000</t>
  </si>
  <si>
    <t>Medizinische Bereichsversorgun
g</t>
  </si>
  <si>
    <t>Ansatz 51000</t>
  </si>
  <si>
    <t>Medizinische Bereichsversorgung</t>
  </si>
  <si>
    <t>UA 510</t>
  </si>
  <si>
    <t>Gesundheitsdienst</t>
  </si>
  <si>
    <t>A 51</t>
  </si>
  <si>
    <t>Gesundheit (Länder und Gemeinden)</t>
  </si>
  <si>
    <t>Einzelplan 5</t>
  </si>
  <si>
    <t>48900</t>
  </si>
  <si>
    <t>Unbebaute Grundstücke</t>
  </si>
  <si>
    <t>Baulandmodell</t>
  </si>
  <si>
    <t>Ansatz 48900</t>
  </si>
  <si>
    <t>Sonstige Maßnahmen</t>
  </si>
  <si>
    <t>UA 489</t>
  </si>
  <si>
    <t>Wohnbauförderung</t>
  </si>
  <si>
    <t>A 48</t>
  </si>
  <si>
    <t>Entgelte für sonstige Leistung en</t>
  </si>
  <si>
    <t>Geringwertige Wirtschaftsgüter (GWG)</t>
  </si>
  <si>
    <t>Son. lfd. TZ an priv. Haush.</t>
  </si>
  <si>
    <t>44100</t>
  </si>
  <si>
    <t>Maßnahmen</t>
  </si>
  <si>
    <t>Ansatz 44100</t>
  </si>
  <si>
    <t>UA 441</t>
  </si>
  <si>
    <t>Behebung von Notständen</t>
  </si>
  <si>
    <t>A 44</t>
  </si>
  <si>
    <t>Windeltonne Gde. Neuhaus</t>
  </si>
  <si>
    <t>768001</t>
  </si>
  <si>
    <t>43900</t>
  </si>
  <si>
    <t>861103</t>
  </si>
  <si>
    <t>Sonstige Einrichtungen und
Maßnahmen - Soziale Wohlfahrt
und Wohnbauförderung</t>
  </si>
  <si>
    <t>Ansatz 43900</t>
  </si>
  <si>
    <t>UA 439</t>
  </si>
  <si>
    <t>Jugendwohlfahrt</t>
  </si>
  <si>
    <t>A 43</t>
  </si>
  <si>
    <t>42901</t>
  </si>
  <si>
    <t>Sozialfonds Neuhauser für
Neuhauser</t>
  </si>
  <si>
    <t>Ansatz 42901</t>
  </si>
  <si>
    <t>42900</t>
  </si>
  <si>
    <t>Ansatz 42900</t>
  </si>
  <si>
    <t>UA 429</t>
  </si>
  <si>
    <t>Freie Wohlfahrt</t>
  </si>
  <si>
    <t>A 42</t>
  </si>
  <si>
    <t>Lfd. TZ G. - Sozialhilfeverb.</t>
  </si>
  <si>
    <t>752300</t>
  </si>
  <si>
    <t>41100</t>
  </si>
  <si>
    <t>Lfd. TZ L. - Kopfquote Sozialh</t>
  </si>
  <si>
    <t>751600</t>
  </si>
  <si>
    <t>Lfd. TZ v. L. - K-ZAG</t>
  </si>
  <si>
    <t>861400</t>
  </si>
  <si>
    <t>Maßnahmen der allgemeinen Sozi
alhilfe</t>
  </si>
  <si>
    <t>Ansatz 41100</t>
  </si>
  <si>
    <t>Maßnahmen der allgemeinen Sozialhilfe</t>
  </si>
  <si>
    <t>UA 411</t>
  </si>
  <si>
    <t>Allgemeine öffentliche Wohlfahrt</t>
  </si>
  <si>
    <t>A 41</t>
  </si>
  <si>
    <t>Soziale Wohlfahrt und Wohnbauförderung (Länder und Gemeinden)</t>
  </si>
  <si>
    <t>Einzelplan 4</t>
  </si>
  <si>
    <t>Kulturgüter beweglich</t>
  </si>
  <si>
    <t>38100</t>
  </si>
  <si>
    <t>Sonstige Aufwendungen</t>
  </si>
  <si>
    <t>726000</t>
  </si>
  <si>
    <t>Maßnahmen der Kulturpflege</t>
  </si>
  <si>
    <t>Ansatz 38100</t>
  </si>
  <si>
    <t>36900</t>
  </si>
  <si>
    <t>Ansatz 36900</t>
  </si>
  <si>
    <t>UA 369</t>
  </si>
  <si>
    <t>36300</t>
  </si>
  <si>
    <t>Altstadterhaltung und Ortsbild
pflege</t>
  </si>
  <si>
    <t>Ansatz 36300</t>
  </si>
  <si>
    <t>Altstadterhaltung und Ortsbildpflege</t>
  </si>
  <si>
    <t>UA 363</t>
  </si>
  <si>
    <t>Heimatpflege</t>
  </si>
  <si>
    <t>A 36</t>
  </si>
  <si>
    <t>34100</t>
  </si>
  <si>
    <t>Kostenbeiträge (Kostenersätze) für Leistungen</t>
  </si>
  <si>
    <t>Ansatz 34100</t>
  </si>
  <si>
    <t>Sonstige Sammlungen</t>
  </si>
  <si>
    <t>UA 341</t>
  </si>
  <si>
    <t>34000</t>
  </si>
  <si>
    <t>Museen</t>
  </si>
  <si>
    <t>Ansatz 34000</t>
  </si>
  <si>
    <t>UA 340</t>
  </si>
  <si>
    <t>Museen und sonstige Sammlungen</t>
  </si>
  <si>
    <t>A 34</t>
  </si>
  <si>
    <t>32900</t>
  </si>
  <si>
    <t>Sonstige Einrichtungen und Maß
nahmen - Kunst, Kultur, Kultus</t>
  </si>
  <si>
    <t>Ansatz 32900</t>
  </si>
  <si>
    <t>32200</t>
  </si>
  <si>
    <t>Maßnahmen zur Förderung der Mu
sikpflege</t>
  </si>
  <si>
    <t>Ansatz 32200</t>
  </si>
  <si>
    <t>Maßnahmen zur Förderung der Musikpflege</t>
  </si>
  <si>
    <t>UA 322</t>
  </si>
  <si>
    <t>Schulerhaltungsb. VS u. MS</t>
  </si>
  <si>
    <t>752100</t>
  </si>
  <si>
    <t>32000</t>
  </si>
  <si>
    <t>Ausbildung in Musik und darste
llender Kunst</t>
  </si>
  <si>
    <t>Ansatz 32000</t>
  </si>
  <si>
    <t>Ausbildung in Musik und darstellender Kunst</t>
  </si>
  <si>
    <t>UA 320</t>
  </si>
  <si>
    <t>Musik und darstellende Kunst</t>
  </si>
  <si>
    <t>A 32</t>
  </si>
  <si>
    <t>Kunst, Kultur und Kultus (Länder und Gemeinden)</t>
  </si>
  <si>
    <t>Einzelplan 3</t>
  </si>
  <si>
    <t>28200</t>
  </si>
  <si>
    <t>Studienbeihilfen</t>
  </si>
  <si>
    <t>Ansatz 28200</t>
  </si>
  <si>
    <t>UA 282</t>
  </si>
  <si>
    <t>Forschung und Wissenschaft</t>
  </si>
  <si>
    <t>A 28</t>
  </si>
  <si>
    <t>26900</t>
  </si>
  <si>
    <t>Ansatz 26900</t>
  </si>
  <si>
    <t>UA 269</t>
  </si>
  <si>
    <t>26200</t>
  </si>
  <si>
    <t>Sportplätze</t>
  </si>
  <si>
    <t>Ansatz 26200</t>
  </si>
  <si>
    <t>UA 262</t>
  </si>
  <si>
    <t>Sport und außerschulische Leibeserziehung</t>
  </si>
  <si>
    <t>A 26</t>
  </si>
  <si>
    <t>Lfd. TZ L. - Uml. Kindertages.</t>
  </si>
  <si>
    <t>751900</t>
  </si>
  <si>
    <t>24900</t>
  </si>
  <si>
    <t>Ansatz 24900</t>
  </si>
  <si>
    <t>UA 249</t>
  </si>
  <si>
    <t>24000</t>
  </si>
  <si>
    <t>Reinigung KIGA</t>
  </si>
  <si>
    <t>510000</t>
  </si>
  <si>
    <t>Druckwerke</t>
  </si>
  <si>
    <t>457000</t>
  </si>
  <si>
    <t>Schreib-,Zeichen-und sonstige Büromittel</t>
  </si>
  <si>
    <t>456000</t>
  </si>
  <si>
    <t>Reinigungsmittel</t>
  </si>
  <si>
    <t>454000</t>
  </si>
  <si>
    <t>Kärntner Kinder-Stipendium</t>
  </si>
  <si>
    <t>861500</t>
  </si>
  <si>
    <t>861001</t>
  </si>
  <si>
    <t>Kindergarten Neuhaus</t>
  </si>
  <si>
    <t>Ansatz 24000</t>
  </si>
  <si>
    <t>Kindergärten</t>
  </si>
  <si>
    <t>UA 240</t>
  </si>
  <si>
    <t>Vorschulische Erziehung</t>
  </si>
  <si>
    <t>A 24</t>
  </si>
  <si>
    <t>23200</t>
  </si>
  <si>
    <t>Sonst. Personen- und Gütertr.</t>
  </si>
  <si>
    <t>621010</t>
  </si>
  <si>
    <t>Personen-und Gütertransporte</t>
  </si>
  <si>
    <t>621000</t>
  </si>
  <si>
    <t>Schülerbetreuung</t>
  </si>
  <si>
    <t>Ansatz 23200</t>
  </si>
  <si>
    <t>UA 232</t>
  </si>
  <si>
    <t>Förderung des Unterrichts</t>
  </si>
  <si>
    <t>A 23</t>
  </si>
  <si>
    <t>21101</t>
  </si>
  <si>
    <t>Reinigung VS Neuhaus</t>
  </si>
  <si>
    <t>Operating Leasing</t>
  </si>
  <si>
    <t>705000</t>
  </si>
  <si>
    <t>Instandhaltung v. son. Anlagen</t>
  </si>
  <si>
    <t>618000</t>
  </si>
  <si>
    <t>Schreib-, Zeichen- und so. Büromittel</t>
  </si>
  <si>
    <t>VS Neuhaus</t>
  </si>
  <si>
    <t>Ansatz 21101</t>
  </si>
  <si>
    <t>Volksschulen</t>
  </si>
  <si>
    <t>UA 211</t>
  </si>
  <si>
    <t>Ktn. Schulbaufonds</t>
  </si>
  <si>
    <t>754100</t>
  </si>
  <si>
    <t>21000</t>
  </si>
  <si>
    <t>Lfd. TZ G. - Schulgemeindever.</t>
  </si>
  <si>
    <t>752200</t>
  </si>
  <si>
    <t>TZ an Länder - Sonderpäd. Zen.</t>
  </si>
  <si>
    <t>751300</t>
  </si>
  <si>
    <t>Allgemeinbildende Pflichtschul
en, gemeinsame Kosten</t>
  </si>
  <si>
    <t>Ansatz 21000</t>
  </si>
  <si>
    <t>Allgemeinbildende Pflichtschulen, gemeinsame Kosten</t>
  </si>
  <si>
    <t>UA 210</t>
  </si>
  <si>
    <t>Allgemeinbildender Unterricht</t>
  </si>
  <si>
    <t>A 21</t>
  </si>
  <si>
    <t>Unterricht, Erziehung, Sport und Wissenschaft (Länder und Gemeinden)</t>
  </si>
  <si>
    <t>Einzelplan 2</t>
  </si>
  <si>
    <t>18000</t>
  </si>
  <si>
    <t>Zivilschutz</t>
  </si>
  <si>
    <t>Ansatz 18000</t>
  </si>
  <si>
    <t>UA 180</t>
  </si>
  <si>
    <t>Landesverteidigung</t>
  </si>
  <si>
    <t>A 18</t>
  </si>
  <si>
    <t>16400</t>
  </si>
  <si>
    <t>Förderung der Brandbekämpfung 
und Brandverhütung</t>
  </si>
  <si>
    <t>Ansatz 16400</t>
  </si>
  <si>
    <t>Förderung der Brandbekämpfung und Brandverhütung</t>
  </si>
  <si>
    <t>UA 164</t>
  </si>
  <si>
    <t>16300</t>
  </si>
  <si>
    <t>Werkzeuge und sonstige Erzeugu ngsmittel</t>
  </si>
  <si>
    <t>030000</t>
  </si>
  <si>
    <t>Freiwillige Feuerwehren</t>
  </si>
  <si>
    <t>Ansatz 16300</t>
  </si>
  <si>
    <t>UA 163</t>
  </si>
  <si>
    <t>Feuerwehrwesen</t>
  </si>
  <si>
    <t>A 16</t>
  </si>
  <si>
    <t>13200</t>
  </si>
  <si>
    <t>Gesundheitspolizei</t>
  </si>
  <si>
    <t>Ansatz 13200</t>
  </si>
  <si>
    <t>UA 132</t>
  </si>
  <si>
    <t>Sonderpolizei</t>
  </si>
  <si>
    <t>A 13</t>
  </si>
  <si>
    <t>Öffentliche Ordnung und Sicherheit (Länder und Gemeinden)</t>
  </si>
  <si>
    <t>Einzelplan 1</t>
  </si>
  <si>
    <t>09400</t>
  </si>
  <si>
    <t>Gemeinschaftspflege</t>
  </si>
  <si>
    <t>Ansatz 09400</t>
  </si>
  <si>
    <t>UA 094</t>
  </si>
  <si>
    <t>Ktn. Verwaltungsakademie</t>
  </si>
  <si>
    <t>754200</t>
  </si>
  <si>
    <t>09100</t>
  </si>
  <si>
    <t>Personalausbildung und Persona
lfortbildung</t>
  </si>
  <si>
    <t>Ansatz 09100</t>
  </si>
  <si>
    <t>Personalausbildung und Personalfortbildung</t>
  </si>
  <si>
    <t>UA 091</t>
  </si>
  <si>
    <t>Personalbetreuung</t>
  </si>
  <si>
    <t>A 09</t>
  </si>
  <si>
    <t>Beitrag Pensionsf. Mita. - GSZ</t>
  </si>
  <si>
    <t>752500</t>
  </si>
  <si>
    <t>08000</t>
  </si>
  <si>
    <t>Pensionen (soweit nicht aufget
eilt)</t>
  </si>
  <si>
    <t>Ansatz 08000</t>
  </si>
  <si>
    <t>Pensionen (soweit nicht aufgeteilt)</t>
  </si>
  <si>
    <t>UA 080</t>
  </si>
  <si>
    <t>A 08</t>
  </si>
  <si>
    <t>07000</t>
  </si>
  <si>
    <t>Verfügungsmittel</t>
  </si>
  <si>
    <t>Ansatz 07000</t>
  </si>
  <si>
    <t>UA 070</t>
  </si>
  <si>
    <t>A 07</t>
  </si>
  <si>
    <t>06300</t>
  </si>
  <si>
    <t>Städtekontakte und Partnerscha
ften</t>
  </si>
  <si>
    <t>Ansatz 06300</t>
  </si>
  <si>
    <t>Städtekontakte und Partnerschaften</t>
  </si>
  <si>
    <t>UA 063</t>
  </si>
  <si>
    <t>06200</t>
  </si>
  <si>
    <t>Ehrungen und Auszeichnungen</t>
  </si>
  <si>
    <t>Ansatz 06200</t>
  </si>
  <si>
    <t>UA 062</t>
  </si>
  <si>
    <t>Mitgliedsbeiträge an Institut.</t>
  </si>
  <si>
    <t>06000</t>
  </si>
  <si>
    <t>Beiträge an Verbände, Vereine 
oder sonstige Organisationen</t>
  </si>
  <si>
    <t>Ansatz 06000</t>
  </si>
  <si>
    <t>Beiträge an Verbände, Vereine oder sonstige Organisationen</t>
  </si>
  <si>
    <t>UA 060</t>
  </si>
  <si>
    <t>A 06</t>
  </si>
  <si>
    <t>03100</t>
  </si>
  <si>
    <t>Amt für Raumordnung und Raumpl
anung</t>
  </si>
  <si>
    <t>Ansatz 03100</t>
  </si>
  <si>
    <t>Amt für Raumordnung und Raumplanung</t>
  </si>
  <si>
    <t>UA 031</t>
  </si>
  <si>
    <t>Bauverwaltung</t>
  </si>
  <si>
    <t>A 03</t>
  </si>
  <si>
    <t>02400</t>
  </si>
  <si>
    <t>Wahlamt</t>
  </si>
  <si>
    <t>Ansatz 02400</t>
  </si>
  <si>
    <t>UA 024</t>
  </si>
  <si>
    <t>02200</t>
  </si>
  <si>
    <t>Standesamt</t>
  </si>
  <si>
    <t>Ansatz 02200</t>
  </si>
  <si>
    <t>UA 022</t>
  </si>
  <si>
    <t>Hauptverwaltung</t>
  </si>
  <si>
    <t>A 02</t>
  </si>
  <si>
    <t>01500</t>
  </si>
  <si>
    <t>Pressestelle, Amtsblatt und Öf
fentlichkeitsarbeit</t>
  </si>
  <si>
    <t>Ansatz 01500</t>
  </si>
  <si>
    <t>Pressestelle, Amtsblatt und Öffentlichkeitsarbeit</t>
  </si>
  <si>
    <t>UA 015</t>
  </si>
  <si>
    <t>GSZ-Gemeindebeitrag</t>
  </si>
  <si>
    <t>754300</t>
  </si>
  <si>
    <t>01200</t>
  </si>
  <si>
    <t>Umlage Verwaltungsgemeinschaft</t>
  </si>
  <si>
    <t>720700</t>
  </si>
  <si>
    <t>720000</t>
  </si>
  <si>
    <t>Hilfsamt</t>
  </si>
  <si>
    <t>Ansatz 01200</t>
  </si>
  <si>
    <t>UA 012</t>
  </si>
  <si>
    <t>01000</t>
  </si>
  <si>
    <t>Reinigung Amtshaus</t>
  </si>
  <si>
    <t>Rechts- und Beratungsaufwand</t>
  </si>
  <si>
    <t>640000</t>
  </si>
  <si>
    <t>Instandh. u. Wartung EDV (Hardware / Software)</t>
  </si>
  <si>
    <t>618100</t>
  </si>
  <si>
    <t>Son. Aufwandsentschädigungen</t>
  </si>
  <si>
    <t>563000</t>
  </si>
  <si>
    <t>Geldbezüge d. Vertragsbedien. Verwaltung</t>
  </si>
  <si>
    <t>Kostenbeitrag Kopien</t>
  </si>
  <si>
    <t>816200</t>
  </si>
  <si>
    <t>Einnahmen aus Vermietung u. Verpachtung</t>
  </si>
  <si>
    <t>811000</t>
  </si>
  <si>
    <t>Leistungserlöse Gebührenhaush.</t>
  </si>
  <si>
    <t>810309</t>
  </si>
  <si>
    <t>Zentralamt</t>
  </si>
  <si>
    <t>Ansatz 01000</t>
  </si>
  <si>
    <t>UA 010</t>
  </si>
  <si>
    <t>A 01</t>
  </si>
  <si>
    <t>Beitrag Pensionsf. Bgm. - GSZ</t>
  </si>
  <si>
    <t>752400</t>
  </si>
  <si>
    <t>00000</t>
  </si>
  <si>
    <t>Sitzungsgelder</t>
  </si>
  <si>
    <t>721200</t>
  </si>
  <si>
    <t>Bezüge Bürgermeister</t>
  </si>
  <si>
    <t>721000</t>
  </si>
  <si>
    <t>Gewählte Gemeindeorgane</t>
  </si>
  <si>
    <t>Ansatz 00000</t>
  </si>
  <si>
    <t>UA 000</t>
  </si>
  <si>
    <t>A 00</t>
  </si>
  <si>
    <t>Vertretungskörper und allgemeine Verwaltung (Gemeinden)</t>
  </si>
  <si>
    <t>Einzelplan 0</t>
  </si>
  <si>
    <t>Detailnachweis der Konten</t>
  </si>
  <si>
    <t>Summe Passiva (12 + 13 + 14 + 15)</t>
  </si>
  <si>
    <t>Passive Rechnungsabgrenzung</t>
  </si>
  <si>
    <t>F.IV.1</t>
  </si>
  <si>
    <t>1540</t>
  </si>
  <si>
    <t>F.IV</t>
  </si>
  <si>
    <t>154</t>
  </si>
  <si>
    <t xml:space="preserve">Sonstige kurzfristige Rückstellungen </t>
  </si>
  <si>
    <t>F.III.5</t>
  </si>
  <si>
    <t>1534</t>
  </si>
  <si>
    <t>Rückstellungen für nicht konsumierte Urlaube</t>
  </si>
  <si>
    <t>F.III.4</t>
  </si>
  <si>
    <t>1533</t>
  </si>
  <si>
    <t>Rückstellungen für ausstehende Rechnungen</t>
  </si>
  <si>
    <t>F.III.2</t>
  </si>
  <si>
    <t>1532</t>
  </si>
  <si>
    <t xml:space="preserve">Rückstellungen für Prozesskosten </t>
  </si>
  <si>
    <t>F.III.1</t>
  </si>
  <si>
    <t>1531</t>
  </si>
  <si>
    <t xml:space="preserve">Kurzfristige Rückstellungen </t>
  </si>
  <si>
    <t>F.III</t>
  </si>
  <si>
    <t>153</t>
  </si>
  <si>
    <t>Sonstige kurzfristige Verbindlichkeiten (nicht voranschlagswirksame Gebarung)</t>
  </si>
  <si>
    <t>F.II.4</t>
  </si>
  <si>
    <t>1524</t>
  </si>
  <si>
    <t xml:space="preserve">Sonstige kurzfristige Verbindlichkeiten </t>
  </si>
  <si>
    <t>F.II.3</t>
  </si>
  <si>
    <t>1523</t>
  </si>
  <si>
    <t>Kurzfristige Verbindlichkeiten aus Abgaben</t>
  </si>
  <si>
    <t>F.II.2</t>
  </si>
  <si>
    <t>1522</t>
  </si>
  <si>
    <t>Kurzfristige Verbindlichkeiten aus Lieferungen und Leistungen</t>
  </si>
  <si>
    <t>F.II.1</t>
  </si>
  <si>
    <t>1521</t>
  </si>
  <si>
    <t>Kurzfristige Verbindlichkeiten</t>
  </si>
  <si>
    <t>F.II</t>
  </si>
  <si>
    <t>152</t>
  </si>
  <si>
    <t>Kurzfristige Verbindlichkeiten aus derivativen Finanzinstrumenten mit Grundgeschäft</t>
  </si>
  <si>
    <t>F.I.3</t>
  </si>
  <si>
    <t>1513</t>
  </si>
  <si>
    <t>Kurzfristige Forderungen aus derivativen Finanzinstrumenten mit Grundgeschäft (-)</t>
  </si>
  <si>
    <t>F.I.2</t>
  </si>
  <si>
    <t>1512</t>
  </si>
  <si>
    <t>Kurzfristige Finanzschulden</t>
  </si>
  <si>
    <t>F.I.1</t>
  </si>
  <si>
    <t>1511</t>
  </si>
  <si>
    <t>Kurzfristige Finanzschulden, netto</t>
  </si>
  <si>
    <t>F.I</t>
  </si>
  <si>
    <t>151</t>
  </si>
  <si>
    <t>Kurzfristige Fremdmittel</t>
  </si>
  <si>
    <t>F</t>
  </si>
  <si>
    <t>15</t>
  </si>
  <si>
    <t>Sonstige langfristige Rückstellungen</t>
  </si>
  <si>
    <t>E.III.6</t>
  </si>
  <si>
    <t>1436</t>
  </si>
  <si>
    <t>Rückstellungen für Pensionen</t>
  </si>
  <si>
    <t>E.III.5</t>
  </si>
  <si>
    <t>1435</t>
  </si>
  <si>
    <t>Rückstellungen für Sanierungen von Altlasten</t>
  </si>
  <si>
    <t>E.III.4</t>
  </si>
  <si>
    <t>1434</t>
  </si>
  <si>
    <t xml:space="preserve">Rückstellungen für Haftungen </t>
  </si>
  <si>
    <t>E.III.3</t>
  </si>
  <si>
    <t>1433</t>
  </si>
  <si>
    <t xml:space="preserve">Rückstellungen für Jubiläumszuwendungen </t>
  </si>
  <si>
    <t>E.III.2</t>
  </si>
  <si>
    <t>1432</t>
  </si>
  <si>
    <t xml:space="preserve">Rückstellungen für Abfertigungen </t>
  </si>
  <si>
    <t>E.III.1</t>
  </si>
  <si>
    <t>1431</t>
  </si>
  <si>
    <t xml:space="preserve">Langfristige Rückstellungen </t>
  </si>
  <si>
    <t>E.III</t>
  </si>
  <si>
    <t>143</t>
  </si>
  <si>
    <t>Sonstige langfristige Verbindlichkeiten</t>
  </si>
  <si>
    <t>E.II.3</t>
  </si>
  <si>
    <t>1423</t>
  </si>
  <si>
    <t>Leasingverbindlichkeiten</t>
  </si>
  <si>
    <t>E.II.2</t>
  </si>
  <si>
    <t>1422</t>
  </si>
  <si>
    <t>Langfristige Verbindlichkeiten aus Lieferungen und Leistungen</t>
  </si>
  <si>
    <t>E.II.1</t>
  </si>
  <si>
    <t>1421</t>
  </si>
  <si>
    <t>Langfristige Verbindlichkeiten</t>
  </si>
  <si>
    <t>E.II</t>
  </si>
  <si>
    <t>142</t>
  </si>
  <si>
    <t xml:space="preserve">Langfristige Verbindlichkeiten aus derivativen Finanzinstrumenten mit Grundgeschäft </t>
  </si>
  <si>
    <t>E.I.3</t>
  </si>
  <si>
    <t>1413</t>
  </si>
  <si>
    <t>Langfristige Forderungen aus derivativen Finanzinstrumenten mit Grundgeschäft (-)</t>
  </si>
  <si>
    <t>E.I.2</t>
  </si>
  <si>
    <t>1412</t>
  </si>
  <si>
    <t>Langfristige Finanzschulden</t>
  </si>
  <si>
    <t>E.I.1</t>
  </si>
  <si>
    <t>1411</t>
  </si>
  <si>
    <t>Langfristige Finanzschulden, netto</t>
  </si>
  <si>
    <t>E.I</t>
  </si>
  <si>
    <t>141</t>
  </si>
  <si>
    <t>Langfristige Fremdmittel</t>
  </si>
  <si>
    <t>E</t>
  </si>
  <si>
    <t>14</t>
  </si>
  <si>
    <t>Investitionszuschüsse von übrigen</t>
  </si>
  <si>
    <t>D.I.3</t>
  </si>
  <si>
    <t>1313</t>
  </si>
  <si>
    <t>Investitionszuschüsse von Beteiligungen</t>
  </si>
  <si>
    <t>D.I.2</t>
  </si>
  <si>
    <t>1312</t>
  </si>
  <si>
    <t>Investitionszuschüsse von Trägern öffentlichen Rechts</t>
  </si>
  <si>
    <t>D.I.1</t>
  </si>
  <si>
    <t>1311</t>
  </si>
  <si>
    <t xml:space="preserve">Investitionszuschüsse </t>
  </si>
  <si>
    <t>D.I</t>
  </si>
  <si>
    <t>131</t>
  </si>
  <si>
    <t>D</t>
  </si>
  <si>
    <t>13</t>
  </si>
  <si>
    <t>Fremdwährungsumrechnungsrücklagen</t>
  </si>
  <si>
    <t>C.V.1</t>
  </si>
  <si>
    <t>1250</t>
  </si>
  <si>
    <t>C.V</t>
  </si>
  <si>
    <t>125</t>
  </si>
  <si>
    <t>C.IV.1</t>
  </si>
  <si>
    <t>1240</t>
  </si>
  <si>
    <t>C.IV</t>
  </si>
  <si>
    <t>124</t>
  </si>
  <si>
    <t>Haushaltsrücklagen</t>
  </si>
  <si>
    <t>C.III.1</t>
  </si>
  <si>
    <t>1230</t>
  </si>
  <si>
    <t>C.III</t>
  </si>
  <si>
    <t>123</t>
  </si>
  <si>
    <t>C.II</t>
  </si>
  <si>
    <t xml:space="preserve">Kumuliertes Nettoergebnis </t>
  </si>
  <si>
    <t>1220</t>
  </si>
  <si>
    <t>122</t>
  </si>
  <si>
    <t xml:space="preserve">Saldo der Eröffnungsbilanz </t>
  </si>
  <si>
    <t>C.I</t>
  </si>
  <si>
    <t>1210</t>
  </si>
  <si>
    <t>121</t>
  </si>
  <si>
    <t>Nettovermögen (Ausgleichsposten)</t>
  </si>
  <si>
    <t>C</t>
  </si>
  <si>
    <t>12</t>
  </si>
  <si>
    <t>PASSIVA</t>
  </si>
  <si>
    <t>Mittelverwendungs- und -aufbringungsgruppen (1. und 2. Ebene)</t>
  </si>
  <si>
    <t>3111</t>
  </si>
  <si>
    <t>Einzahlungen aus eigenen Abgaben</t>
  </si>
  <si>
    <t>Investitions- und Tilgungszuschüsse zwischen Unternehmungen und Betrieben der Gebietskörperschaft und der Gebietskörperschaft</t>
  </si>
  <si>
    <t>2111</t>
  </si>
  <si>
    <t>Erträge aus eigenen Abgaben</t>
  </si>
  <si>
    <t>2112</t>
  </si>
  <si>
    <t>Erträge aus Ertragsanteilen</t>
  </si>
  <si>
    <t>2113</t>
  </si>
  <si>
    <t>Erträge aus Gebühren</t>
  </si>
  <si>
    <t>2114</t>
  </si>
  <si>
    <t>Erträge aus Leistungen</t>
  </si>
  <si>
    <t>2115</t>
  </si>
  <si>
    <t>Erträge aus Besitz und wirtschaftlicher Tätigkeit</t>
  </si>
  <si>
    <t>2116</t>
  </si>
  <si>
    <t>Erträge aus Veräußerung und sonstiger Erträge</t>
  </si>
  <si>
    <t>2117</t>
  </si>
  <si>
    <t>Nicht finanzierungswirksame operative Erträge</t>
  </si>
  <si>
    <t>2121</t>
  </si>
  <si>
    <t>Transferertrag von Trägern des öffentlichen Rechts</t>
  </si>
  <si>
    <t>2122</t>
  </si>
  <si>
    <t>Transferertrag von Beteiligungen</t>
  </si>
  <si>
    <t>2123</t>
  </si>
  <si>
    <t>Transferertrag von Unternehmen (mit Finanzunternehmen)</t>
  </si>
  <si>
    <t>2124</t>
  </si>
  <si>
    <t>Transferertrag von Haushalten und Organisationen ohne Erwerbscharakter</t>
  </si>
  <si>
    <t>2125</t>
  </si>
  <si>
    <t>Transferertrag vom Ausland</t>
  </si>
  <si>
    <t>2126</t>
  </si>
  <si>
    <t>2127</t>
  </si>
  <si>
    <t>Nicht finanzwirksamer Transferertrag</t>
  </si>
  <si>
    <t>2131</t>
  </si>
  <si>
    <t>Erträge aus Zinsen</t>
  </si>
  <si>
    <t>2132</t>
  </si>
  <si>
    <t>2133</t>
  </si>
  <si>
    <t>Erträge aus Gewinneinnahmen von marktbestimmten Betrieben</t>
  </si>
  <si>
    <t>2134</t>
  </si>
  <si>
    <t>Sonstige Finanzerträge</t>
  </si>
  <si>
    <t>2135</t>
  </si>
  <si>
    <t>Erträge aus Dividenden/Gewinnausschüttungen</t>
  </si>
  <si>
    <t>2136</t>
  </si>
  <si>
    <t>Sonstige nicht finanzierungswirksame Erträge</t>
  </si>
  <si>
    <t>2211</t>
  </si>
  <si>
    <t>Personalaufwand (Bezüge, Nebengeb., Mehrleistungen)</t>
  </si>
  <si>
    <t>2212</t>
  </si>
  <si>
    <t>Gesetzlicher und freiwilliger Sozialaufwand</t>
  </si>
  <si>
    <t>2213</t>
  </si>
  <si>
    <t>Sonstiger Personalaufwand</t>
  </si>
  <si>
    <t>2214</t>
  </si>
  <si>
    <t>Nicht finanzierungswirksamer Personalaufwand</t>
  </si>
  <si>
    <t>2221</t>
  </si>
  <si>
    <t>Gebrauchs- und Verbrauchsgüter, Handelswaren</t>
  </si>
  <si>
    <t>2222</t>
  </si>
  <si>
    <t>Verwaltungs- und Betriebsaufwand</t>
  </si>
  <si>
    <t>2223</t>
  </si>
  <si>
    <t>Leasing- und Mietaufwand</t>
  </si>
  <si>
    <t>2224</t>
  </si>
  <si>
    <t xml:space="preserve">Instandhaltung </t>
  </si>
  <si>
    <t>2225</t>
  </si>
  <si>
    <t>Sonstiger Sachaufwand</t>
  </si>
  <si>
    <t>2226</t>
  </si>
  <si>
    <t>Nicht finanzierungswirksamer Sachaufwand</t>
  </si>
  <si>
    <t>2231</t>
  </si>
  <si>
    <t>Transferaufwand an Träger des öffentlichen Rechts</t>
  </si>
  <si>
    <t>2232</t>
  </si>
  <si>
    <t>Transferaufwand an Beteiligungen</t>
  </si>
  <si>
    <t>2233</t>
  </si>
  <si>
    <t>Transferaufwand an Unternehmen (mit Finanzunternehmen)</t>
  </si>
  <si>
    <t>2234</t>
  </si>
  <si>
    <t>Transferaufwand an Haushalte und Organisationen ohne Erwerbscharakter</t>
  </si>
  <si>
    <t>2235</t>
  </si>
  <si>
    <t>Transferaufwand an das Ausland</t>
  </si>
  <si>
    <t>2236</t>
  </si>
  <si>
    <t>2237</t>
  </si>
  <si>
    <t>Nicht finanzierungswirksamer Transferaufwand</t>
  </si>
  <si>
    <t>2241</t>
  </si>
  <si>
    <t>2242</t>
  </si>
  <si>
    <t>2243</t>
  </si>
  <si>
    <t>2244</t>
  </si>
  <si>
    <t>Sonstiger Finanzaufwand</t>
  </si>
  <si>
    <t>2245</t>
  </si>
  <si>
    <t>Nicht finanzierungswirksamer Finanzaufwand</t>
  </si>
  <si>
    <t>2301</t>
  </si>
  <si>
    <t>2401</t>
  </si>
  <si>
    <t>Übersicht Innere Darlehen</t>
  </si>
  <si>
    <t>Verwendungszweck</t>
  </si>
  <si>
    <t>Mittelherkunft</t>
  </si>
  <si>
    <t>Höhe der Entnahme</t>
  </si>
  <si>
    <t>Gesamtsumme</t>
  </si>
  <si>
    <t>III</t>
  </si>
  <si>
    <t>P3</t>
  </si>
  <si>
    <t>TH-RP2</t>
  </si>
  <si>
    <t>P5</t>
  </si>
  <si>
    <t>-</t>
  </si>
  <si>
    <t>TH-RP3A</t>
  </si>
  <si>
    <t>AK-SSB3</t>
  </si>
  <si>
    <t>IV</t>
  </si>
  <si>
    <t>V</t>
  </si>
  <si>
    <t>VII</t>
  </si>
  <si>
    <t>stelle</t>
  </si>
  <si>
    <t>Gruppe</t>
  </si>
  <si>
    <t>Beschäftigungs-ausmaß in %</t>
  </si>
  <si>
    <t>Stellen-Wert</t>
  </si>
  <si>
    <t>Modell-</t>
  </si>
  <si>
    <t>DKl.</t>
  </si>
  <si>
    <t>VWD-</t>
  </si>
  <si>
    <t>K-GMG</t>
  </si>
  <si>
    <t>K-GBG</t>
  </si>
  <si>
    <t>Anzahl der im Stellenplan vorgesehenen Planstellen</t>
  </si>
  <si>
    <t>Anzahl der beschäftigten Gemeinde-bediensteten</t>
  </si>
  <si>
    <t>Stellenplan nach</t>
  </si>
  <si>
    <t xml:space="preserve">und der im Stellenplan vorgesehenen Planstellen  </t>
  </si>
  <si>
    <t>Gegenüberstellung der Anzahl der beschäftigten Gemeindebediensteten</t>
  </si>
  <si>
    <t>F-ID4</t>
  </si>
  <si>
    <t>Anlage 1d - Nettovermögensveränderungsrechnung</t>
  </si>
  <si>
    <t>Rechnungsabschluss</t>
  </si>
  <si>
    <t>Nettovermögensveränderungsrechnung</t>
  </si>
  <si>
    <t>Saldo der Eröffnungsbilanz</t>
  </si>
  <si>
    <t>Kumuliertes Nettoergebnis</t>
  </si>
  <si>
    <t>Haushalts-
rücklagen</t>
  </si>
  <si>
    <t>Neubewertungs-
rücklagen</t>
  </si>
  <si>
    <t>Fremdwährungs-
umrechnungs-
rücklagen</t>
  </si>
  <si>
    <t>Summe
Nettovermögen</t>
  </si>
  <si>
    <t xml:space="preserve">1. Änderungen der Ansatz- und Bewertungsmethoden </t>
  </si>
  <si>
    <t>2. Nacherfassung von Vermögenswerten</t>
  </si>
  <si>
    <t>4. Veränderung aus der Bewertung von zur Veräußerung verfügbarer Finanzinstrumente</t>
  </si>
  <si>
    <t>5. Veränderung aus der Bewertung von Beteiligungen</t>
  </si>
  <si>
    <t>6. Veränderung aus der Umrechnung von Vermögen und Fremdmittel in fremder Währung</t>
  </si>
  <si>
    <t>Summe Nettoveränderung, die nicht in die Ergebnisrechnung eingegangen ist</t>
  </si>
  <si>
    <t>Gruppe 1 - gesamt</t>
  </si>
  <si>
    <t>Dienstverhältnis zu Land/Gemeinde,
dienstleistend in einer Dienststelle,
bezahlt aus dem Budget von L/G</t>
  </si>
  <si>
    <t>davon melden Gemeinden optional</t>
  </si>
  <si>
    <t>Gesamt</t>
  </si>
  <si>
    <t>Köpfe</t>
  </si>
  <si>
    <t>VBÄ</t>
  </si>
  <si>
    <t>Weitere Aufwendungen</t>
  </si>
  <si>
    <t>Kontenklasse 5</t>
  </si>
  <si>
    <t>Vertragsbedienstete</t>
  </si>
  <si>
    <t>KV-Bedienstete (Kollektivvertrag)</t>
  </si>
  <si>
    <t>Summe</t>
  </si>
  <si>
    <t>darunter (Teilmengen der Gruppe 1)</t>
  </si>
  <si>
    <t>Bedienstete nicht-ausgegliederter Krankenanstalten</t>
  </si>
  <si>
    <t>Gruppe 2 - gesamt</t>
  </si>
  <si>
    <t>Gruppe 3 - gesamt
Gemeinden melden optional</t>
  </si>
  <si>
    <t>Personalaufwendungen</t>
  </si>
  <si>
    <t>Hinterbliebene</t>
  </si>
  <si>
    <t>Alterspension</t>
  </si>
  <si>
    <t>Dienstunfähigkeit</t>
  </si>
  <si>
    <t>Pensionierungen gesamt</t>
  </si>
  <si>
    <t>29</t>
  </si>
  <si>
    <t>27</t>
  </si>
  <si>
    <t>26</t>
  </si>
  <si>
    <t>20</t>
  </si>
  <si>
    <t>Bezeichnung</t>
  </si>
  <si>
    <t xml:space="preserve"> </t>
  </si>
  <si>
    <t>71</t>
  </si>
  <si>
    <t>70</t>
  </si>
  <si>
    <t>MVAG</t>
  </si>
  <si>
    <t>Quasi-KG</t>
  </si>
  <si>
    <t>Mittelaufbringung (Erträge bzw. Einzahlungen und erhaltene Kapitaltransfers)</t>
  </si>
  <si>
    <t>Erträge aus Veräußerungen, sonstige Erträge</t>
  </si>
  <si>
    <t>ohne Gruppe (Konto) 817, 819, 891</t>
  </si>
  <si>
    <t>ohne Gruppe (Konto) 813</t>
  </si>
  <si>
    <t>ohne Gruppe (Konto) 818, 821, 825, 826</t>
  </si>
  <si>
    <t>Mittelverwendung (Aufwendungen)</t>
  </si>
  <si>
    <t>Verluste aus dem Abgang von Anlagevermögen, Rückstellungen für ausstehende Rechnungen</t>
  </si>
  <si>
    <t>nur Gruppe (Konto) 683, 688</t>
  </si>
  <si>
    <t>ohne Gruppe (Konto) 696, 761</t>
  </si>
  <si>
    <t>2211-2213</t>
  </si>
  <si>
    <t>Anlage 6a - Nachweis über Transferzahlungen</t>
  </si>
  <si>
    <t>Transferzahlungen von/an Bund, Bundesfonds, Bundeskammern</t>
  </si>
  <si>
    <t>Art</t>
  </si>
  <si>
    <t>Summe Einzahlungen</t>
  </si>
  <si>
    <t>Summe Auszahlungen</t>
  </si>
  <si>
    <t>Kapitaltransfers</t>
  </si>
  <si>
    <t>Transferzahlungen von/an Länder, Landesfonds, Landeskammern</t>
  </si>
  <si>
    <t>Transferzahlungen von/an Gemeinden, Gemeindeverbände, Gemeindefonds</t>
  </si>
  <si>
    <t>Transferzahlungen von/an Sozialversicherungsträger</t>
  </si>
  <si>
    <t>Transferzahlungen von/an sonst. Träger des öffentlichen Rechts</t>
  </si>
  <si>
    <t>Anlage 6b - Nachweis über Haushaltsrücklagen und Zahlungsmittelreserven</t>
  </si>
  <si>
    <t>Rücklagenstand</t>
  </si>
  <si>
    <t>Art der Rücklage</t>
  </si>
  <si>
    <t>Ansatz/Konto</t>
  </si>
  <si>
    <t>Zuführungen</t>
  </si>
  <si>
    <t>Entnahmen</t>
  </si>
  <si>
    <t>Nachweis</t>
  </si>
  <si>
    <t>Zweckgebunden</t>
  </si>
  <si>
    <t>3.2.2 ...im Ausland</t>
  </si>
  <si>
    <t>3.2.1 ...im Inland</t>
  </si>
  <si>
    <t>3.2 ...von Finanzunternehmen</t>
  </si>
  <si>
    <t>3.1 ...von Trägern des öffentlichen Rechts</t>
  </si>
  <si>
    <t>0,00</t>
  </si>
  <si>
    <t>Zwischensumme</t>
  </si>
  <si>
    <t xml:space="preserve">2.1 ...von Trägern des öffentlichen Rechts </t>
  </si>
  <si>
    <t>2. Finanzschulden für den laufenden Aufwand</t>
  </si>
  <si>
    <t>EUR</t>
  </si>
  <si>
    <t>85100
346100</t>
  </si>
  <si>
    <t>D00008</t>
  </si>
  <si>
    <t>D00002</t>
  </si>
  <si>
    <t>48900
341000</t>
  </si>
  <si>
    <t>D00013</t>
  </si>
  <si>
    <t>61201
341000</t>
  </si>
  <si>
    <t>D00011</t>
  </si>
  <si>
    <t>61200
341000</t>
  </si>
  <si>
    <t>D00010</t>
  </si>
  <si>
    <t>85100
341000</t>
  </si>
  <si>
    <t>D00007</t>
  </si>
  <si>
    <t>D00006</t>
  </si>
  <si>
    <t>D00005</t>
  </si>
  <si>
    <t>D00004</t>
  </si>
  <si>
    <t xml:space="preserve">1.1 ...von Trägern des öffentlichen Rechts </t>
  </si>
  <si>
    <t xml:space="preserve">1. Darlehen für Investitionszwecke </t>
  </si>
  <si>
    <t>Laufzeit (bis jjjj)</t>
  </si>
  <si>
    <t>Laufzeit(von jjjj)</t>
  </si>
  <si>
    <t>Nettoschulden-dienst</t>
  </si>
  <si>
    <t>Summe Schuldendienst</t>
  </si>
  <si>
    <t>Darlehenshöhe gesamt</t>
  </si>
  <si>
    <t>Währung</t>
  </si>
  <si>
    <t>Ansatz und Konto</t>
  </si>
  <si>
    <t>Angaben in Euro</t>
  </si>
  <si>
    <t>Finanzschulden (Einzelnachweis)</t>
  </si>
  <si>
    <t>2.1 ...von Trägern des öffentlichen Rechts</t>
  </si>
  <si>
    <t>9</t>
  </si>
  <si>
    <t>8</t>
  </si>
  <si>
    <t>7</t>
  </si>
  <si>
    <t>6</t>
  </si>
  <si>
    <t>5</t>
  </si>
  <si>
    <t>4</t>
  </si>
  <si>
    <t>3</t>
  </si>
  <si>
    <t>Aufwendungen</t>
  </si>
  <si>
    <t>Erträge</t>
  </si>
  <si>
    <t>Gruppenebene</t>
  </si>
  <si>
    <t>Anlage 6f - Nachweis über haushaltsinterne Vergütungen</t>
  </si>
  <si>
    <t>Ansatz VRV 2015</t>
  </si>
  <si>
    <t>Code</t>
  </si>
  <si>
    <t>Angaben in Euro (Rechnungsabschluss)</t>
  </si>
  <si>
    <t>Immaterielle Vermögenswerte</t>
  </si>
  <si>
    <t>163000</t>
  </si>
  <si>
    <t>363000</t>
  </si>
  <si>
    <t>Bebaute Grundstücke</t>
  </si>
  <si>
    <t>489000</t>
  </si>
  <si>
    <t>612010</t>
  </si>
  <si>
    <t>240000</t>
  </si>
  <si>
    <t>612020</t>
  </si>
  <si>
    <t>649000</t>
  </si>
  <si>
    <t>211010</t>
  </si>
  <si>
    <t>211020</t>
  </si>
  <si>
    <t>817020</t>
  </si>
  <si>
    <t>817010</t>
  </si>
  <si>
    <t>851000</t>
  </si>
  <si>
    <t>770000</t>
  </si>
  <si>
    <t>680000</t>
  </si>
  <si>
    <t>164000</t>
  </si>
  <si>
    <t>262000</t>
  </si>
  <si>
    <t>815000</t>
  </si>
  <si>
    <t xml:space="preserve">Maschinen und maschinelle Anlagen </t>
  </si>
  <si>
    <t>Fahrzeuge</t>
  </si>
  <si>
    <t>Werkzeuge und sonstige Erzeugungsmittel</t>
  </si>
  <si>
    <t>Amts-, Betriebs- und Geschäftsausstattung</t>
  </si>
  <si>
    <t>Kulturgüter</t>
  </si>
  <si>
    <t>Anlage 6h - Liste der nicht bewerteten Kulturgüter</t>
  </si>
  <si>
    <t>Standort</t>
  </si>
  <si>
    <t>Anzahl (bei Sammlungen)</t>
  </si>
  <si>
    <t>Beweglich</t>
  </si>
  <si>
    <t>Amtshaus</t>
  </si>
  <si>
    <t>Amtshaus - Sitzungssaal</t>
  </si>
  <si>
    <t>Volksschule Neuhaus</t>
  </si>
  <si>
    <t>FF Neuhaus</t>
  </si>
  <si>
    <t>Unbeweglich</t>
  </si>
  <si>
    <t>FF Bach</t>
  </si>
  <si>
    <t>Anlage 6i - Leasingspiegel</t>
  </si>
  <si>
    <t>Finanzierungsleasing</t>
  </si>
  <si>
    <t>Ansatz oder Projektbezeichnung</t>
  </si>
  <si>
    <t>Anschaffungskosten</t>
  </si>
  <si>
    <t>Summe ausstehender Mindestleasingzahlungen</t>
  </si>
  <si>
    <t>Restlaufzeit in Jahren</t>
  </si>
  <si>
    <t>Summe Gesamthaushalt</t>
  </si>
  <si>
    <t>Anlage 6i - Leasingspiegel - Operating Leasing</t>
  </si>
  <si>
    <t>Grundmietzeit in
Jahren (von - bis)</t>
  </si>
  <si>
    <t>Gesamtkosten</t>
  </si>
  <si>
    <t>Einmalkaution</t>
  </si>
  <si>
    <t>Leasingentgelt (ohne
lfd. Kaution) pro Jahr</t>
  </si>
  <si>
    <t>Laufende
Kaution</t>
  </si>
  <si>
    <t>Restlaufzeit
in Jahren</t>
  </si>
  <si>
    <t>Kumulierte
Restzahlungen</t>
  </si>
  <si>
    <t>Operating Leasing - Ricoh IM C4500A inkl. Finisher</t>
  </si>
  <si>
    <t>2020 - 2025</t>
  </si>
  <si>
    <t>Operating Leasing - Ricoh MP C307</t>
  </si>
  <si>
    <t>Anlage 6l – Nachweis über verwaltete Einrichtungen</t>
  </si>
  <si>
    <t>Anstalten/
Stifungen/Fonds
Bezeichnung/Name</t>
  </si>
  <si>
    <t>Kategorie</t>
  </si>
  <si>
    <t>Wechselkurs-
differenzen</t>
  </si>
  <si>
    <t>Durchschn. Nominal-
verzinsung in %</t>
  </si>
  <si>
    <t>durchschnittliche
Rendite in %</t>
  </si>
  <si>
    <t>durchschnittliche
RLZ in Jahren</t>
  </si>
  <si>
    <t>Anlage 6n - Einzelnachweis über aktive Finanzinstrumente</t>
  </si>
  <si>
    <t>Wertpapier-
bezeichnung</t>
  </si>
  <si>
    <t>Whrg.</t>
  </si>
  <si>
    <t>Stand bei
Anschaffung
in Euro</t>
  </si>
  <si>
    <t>Zugang
in Euro</t>
  </si>
  <si>
    <t>Abgang
in Euro</t>
  </si>
  <si>
    <t>Wechsel-
kurs bei
Anschaffung</t>
  </si>
  <si>
    <t>Buchwert bei
Anschaffung
in
Fremdwährung</t>
  </si>
  <si>
    <t>Anlage 6o - Nachweis über derivative Finanzinstrumente ohne Grundgeschäft</t>
  </si>
  <si>
    <t>Art des Geschäftes (z.B. Währungs-/Zinstauschvertrag)</t>
  </si>
  <si>
    <t>Nominalvolumen</t>
  </si>
  <si>
    <t>Laufzeit</t>
  </si>
  <si>
    <t>Beizulegender Zeitwert derivativer
Finanzinstrumente ohne Grundgeschäft</t>
  </si>
  <si>
    <t>Anlage 6p - Einzelnachweis über Risiken von Finanzinstrumenten</t>
  </si>
  <si>
    <t>Wertpapierbezeichnung</t>
  </si>
  <si>
    <t>Wechselkurs
bei Zugang</t>
  </si>
  <si>
    <t>Verzinsung
fix/variabel</t>
  </si>
  <si>
    <t>Zinsan-
passungs-
termin</t>
  </si>
  <si>
    <t>Anlage 6q - Rückstellungsspiegel</t>
  </si>
  <si>
    <t>Rückstellungen</t>
  </si>
  <si>
    <t>Anlage 6r - Haftungsnachweis</t>
  </si>
  <si>
    <t>Bezeichnung der/des Haftungsnehmerin/s oder
einer Gruppe gleichartiger Haftungen</t>
  </si>
  <si>
    <t>Haftungsrahmen</t>
  </si>
  <si>
    <t>Darlehen BA03 ABA Völkermarkt (Allgemein)</t>
  </si>
  <si>
    <t>Darlehen BA04 (Abwasserverband Völkermarkt - Jaunfeld)</t>
  </si>
  <si>
    <t>Fondsdarlehen K-WWF BA04 AWV-VJ Völkermarkt</t>
  </si>
  <si>
    <t>SGV VK, Darl. 2013, SZ Eisenkappel</t>
  </si>
  <si>
    <t>SGV VK, Darl. 2013, SZ VK</t>
  </si>
  <si>
    <t>Immobilienverwaltung SGV VK KG Sanierung HS Eberndorf</t>
  </si>
  <si>
    <t>Immobilienverwaltung SGV VK KG Sanierung SZ Eisenkappel</t>
  </si>
  <si>
    <t>IV SZ VK OG, Generalsan. VK 78,91% VG / 21,09% Stgde.VK</t>
  </si>
  <si>
    <t>SHV VK, SZ Völkermarkt</t>
  </si>
  <si>
    <t>SHV VK, SZ Kühnsdorf</t>
  </si>
  <si>
    <t>SHV VK, TW Sittersdorf</t>
  </si>
  <si>
    <t>SHV VK Verwaltungs- und Besitzges.m.b.H, SZ Kühnsdorf</t>
  </si>
  <si>
    <t>EVTZ Geopark Karawanken mbH</t>
  </si>
  <si>
    <t>Jahr</t>
  </si>
  <si>
    <t>Aufwendungen für
Pensionsleistungen</t>
  </si>
  <si>
    <t>Kontenbezeichnung</t>
  </si>
  <si>
    <t>Umsatz
Soll</t>
  </si>
  <si>
    <t>Umsatz
Haben</t>
  </si>
  <si>
    <t>Veränderungen der nicht voranschlagswirksamen Forderungen</t>
  </si>
  <si>
    <t>270000</t>
  </si>
  <si>
    <t>Finanzamt Vorsteuerbeträge (nicht voranschlagswirk</t>
  </si>
  <si>
    <t>270010</t>
  </si>
  <si>
    <t>Steuer IGE</t>
  </si>
  <si>
    <t>271000</t>
  </si>
  <si>
    <t>Umsatzsteuer Verrechnungskonto – Gutschrift (nicht</t>
  </si>
  <si>
    <t>272000</t>
  </si>
  <si>
    <t>Kautionen (nicht voranschlagswirksame Gebarung)</t>
  </si>
  <si>
    <t>272010</t>
  </si>
  <si>
    <t>Kaution Token</t>
  </si>
  <si>
    <t>279000</t>
  </si>
  <si>
    <t>Sonstige für Dritte geleistete Vorschüsse (nicht v</t>
  </si>
  <si>
    <t>279010</t>
  </si>
  <si>
    <t>Jagdpachtentgelt - Einzahlung</t>
  </si>
  <si>
    <t>287000</t>
  </si>
  <si>
    <t>Sonstige kurzfristige Forderungen (nicht voranschl</t>
  </si>
  <si>
    <t>Veränderungen der nicht voranschlagswirksamen Verbindlichkeiten</t>
  </si>
  <si>
    <t>360000</t>
  </si>
  <si>
    <t>Umsatzsteuer (nicht voranschlagswirksame Gebarung)</t>
  </si>
  <si>
    <t>360010</t>
  </si>
  <si>
    <t>361000</t>
  </si>
  <si>
    <t>Erläge von/für Dienststellen der Gebietskörperscha</t>
  </si>
  <si>
    <t>361010</t>
  </si>
  <si>
    <t>Bundesgebühren</t>
  </si>
  <si>
    <t>362000</t>
  </si>
  <si>
    <t>Gehaltsabzugsgebarungen (nicht voranschlagswirksam</t>
  </si>
  <si>
    <t>362010</t>
  </si>
  <si>
    <t>BVA Beamte und Mandatare</t>
  </si>
  <si>
    <t>362011</t>
  </si>
  <si>
    <t>BVA Vertragsbedienstete</t>
  </si>
  <si>
    <t>362012</t>
  </si>
  <si>
    <t>GKK Vertragsbedienstete</t>
  </si>
  <si>
    <t>362040</t>
  </si>
  <si>
    <t>Betriebliche Kollektivversi.</t>
  </si>
  <si>
    <t>362050</t>
  </si>
  <si>
    <t>Dienstgeberbeitrag</t>
  </si>
  <si>
    <t>362080</t>
  </si>
  <si>
    <t>Zukunftsvorsorge</t>
  </si>
  <si>
    <t>362120</t>
  </si>
  <si>
    <t>Gehaltsabzugsgebarung (nicht v</t>
  </si>
  <si>
    <t>Einbehaltungen und Überzahlungen von Dritten (nich</t>
  </si>
  <si>
    <t>364000</t>
  </si>
  <si>
    <t>Einbehaltungen und Überzahlungen von Stiftungen un</t>
  </si>
  <si>
    <t>368000</t>
  </si>
  <si>
    <t>Barvorlagen (nicht voranschlagswirksame Gebarung)</t>
  </si>
  <si>
    <t>369000</t>
  </si>
  <si>
    <t>Sonstige Erläge (nicht voranschlagswirksame Gebaru</t>
  </si>
  <si>
    <t>369001</t>
  </si>
  <si>
    <t>369100</t>
  </si>
  <si>
    <t>Jagdpachtbeiträge</t>
  </si>
  <si>
    <t>369110</t>
  </si>
  <si>
    <t>Lohn-Nettoabwicklung</t>
  </si>
  <si>
    <t>369200</t>
  </si>
  <si>
    <t>Haftrücklässe</t>
  </si>
  <si>
    <t>369300</t>
  </si>
  <si>
    <t>fremde Erläge und Irrläufer</t>
  </si>
  <si>
    <t>369400</t>
  </si>
  <si>
    <t>Sachverständigengebühren</t>
  </si>
  <si>
    <t>369500</t>
  </si>
  <si>
    <t>Abwicklung Parteisteuern</t>
  </si>
  <si>
    <t>369600</t>
  </si>
  <si>
    <t>Abrechnung Nächtigungstaxe Landesregierung</t>
  </si>
  <si>
    <t>369610</t>
  </si>
  <si>
    <t>Nächtigungstaxen Land</t>
  </si>
  <si>
    <t>369611</t>
  </si>
  <si>
    <t>Pausch. Nächtigungstaxen Land</t>
  </si>
  <si>
    <t>369700</t>
  </si>
  <si>
    <t>Abrechnung Tourismusabgabe Landesregierung</t>
  </si>
  <si>
    <t>369800</t>
  </si>
  <si>
    <t>Tierseuchenfondsbeitrag</t>
  </si>
  <si>
    <t>369900</t>
  </si>
  <si>
    <t>Sonstige Verwahrnisse/Vorschüsse</t>
  </si>
  <si>
    <t>369910</t>
  </si>
  <si>
    <t>Katastrophenfonds Beihilfen</t>
  </si>
  <si>
    <t>370000</t>
  </si>
  <si>
    <t xml:space="preserve">Erhaltene Anzahlungen (nicht voranschlagswirksame </t>
  </si>
  <si>
    <t>371000</t>
  </si>
  <si>
    <t>Umsatzsteuer Verrechnungskonto - Zahllast (nicht v</t>
  </si>
  <si>
    <t>379000</t>
  </si>
  <si>
    <t>Sonstige Verbindlichkeiten (nicht voranschlagswirk</t>
  </si>
  <si>
    <t>379100</t>
  </si>
  <si>
    <t>sonstige Verbindlichkeiten (VuG) angelauf. Zinsen</t>
  </si>
  <si>
    <t>379200</t>
  </si>
  <si>
    <t>sonstige Verbindlichk. (VuG) sonst. kurzfr. Verb.</t>
  </si>
  <si>
    <t>Nachweis der Investitionstätigkeit und deren Finanzierung</t>
  </si>
  <si>
    <t>Investition</t>
  </si>
  <si>
    <t>Finanzierung</t>
  </si>
  <si>
    <t>Vorhaben-code</t>
  </si>
  <si>
    <t>Vorhabenbezeichnung</t>
  </si>
  <si>
    <t>Ansatz</t>
  </si>
  <si>
    <t>Anschaffungs- oder Herstellungs-kosten</t>
  </si>
  <si>
    <t>Mittel aus Geldfluss aus der operativen Gebarung</t>
  </si>
  <si>
    <t>Gemeinde-Bedarfs-zuweisungen iR</t>
  </si>
  <si>
    <t>Gemeinde-Bedarfs-zuweisungen aR</t>
  </si>
  <si>
    <t>Haushalts-rücklagen</t>
  </si>
  <si>
    <t>Subventionen/sonstige Kapital-transfers</t>
  </si>
  <si>
    <t>Darlehen</t>
  </si>
  <si>
    <t>Finanzier-ungsleasing</t>
  </si>
  <si>
    <t>Veräußerung langfristiges Vermögen und sonstiges</t>
  </si>
  <si>
    <t>Sonstige (z.B. innere Darlehen, …)</t>
  </si>
  <si>
    <t>Saldo</t>
  </si>
  <si>
    <t>I. Investive Einzelvorhaben</t>
  </si>
  <si>
    <t>I b) Investive Einzelvorhaben - Mehrjährig</t>
  </si>
  <si>
    <t>Summe investive Einzelvorhaben - Mehrjährig</t>
  </si>
  <si>
    <t>Summe investive Einzelvorhaben</t>
  </si>
  <si>
    <t>II. Sonstige Investitionen</t>
  </si>
  <si>
    <t>2000001</t>
  </si>
  <si>
    <t>Sonst. Inv. Zentralamt</t>
  </si>
  <si>
    <t>2000002</t>
  </si>
  <si>
    <t>Sonst. Inv. Wahlamt</t>
  </si>
  <si>
    <t>2000003</t>
  </si>
  <si>
    <t>Sonst. Inv. Freiwillige Feuerwehren</t>
  </si>
  <si>
    <t>2000004</t>
  </si>
  <si>
    <t>Sonst. Inv. Förd. der Brandbekämpfung</t>
  </si>
  <si>
    <t>2000005</t>
  </si>
  <si>
    <t>Sonst. Inv. VS Neuhaus</t>
  </si>
  <si>
    <t>2000006</t>
  </si>
  <si>
    <t>Sonst. Inv. Kindergarten Neuhaus</t>
  </si>
  <si>
    <t>2000007</t>
  </si>
  <si>
    <t>Sonst. Inv. Altstadterhaltung und Ortspflege</t>
  </si>
  <si>
    <t>2000008</t>
  </si>
  <si>
    <t>Sonst. Inv. Kirchliche Angelegenheiten</t>
  </si>
  <si>
    <t>2000010</t>
  </si>
  <si>
    <t>Sonst. Inv. Gemeindestraßen</t>
  </si>
  <si>
    <t>2000011</t>
  </si>
  <si>
    <t>Sonst. Inv. Wildbachverbauung</t>
  </si>
  <si>
    <t>2000012</t>
  </si>
  <si>
    <t>Sonst. Inv. Einrichtungen &amp; Maßn. nach der StVO</t>
  </si>
  <si>
    <t>2000013</t>
  </si>
  <si>
    <t>Sonst. Inv. Verkehr, Sonstiges</t>
  </si>
  <si>
    <t>2000014</t>
  </si>
  <si>
    <t>Sonst. Inv. Einr. zur Förd. des Fremdenverkehrs</t>
  </si>
  <si>
    <t>2000015</t>
  </si>
  <si>
    <t>Sonst. Inv. Park-, Garten- und Kinderspielplätze</t>
  </si>
  <si>
    <t>2000016</t>
  </si>
  <si>
    <t>Sonst. Inv. Öffentlich. Beleuchtung, öffent. Uhren</t>
  </si>
  <si>
    <t>2000017</t>
  </si>
  <si>
    <t>Sonst. Inv. Aufbahrungshalle Neuhaus</t>
  </si>
  <si>
    <t>2000018</t>
  </si>
  <si>
    <t>Sonst. Inv. Aufbahrungshalle Schwabegg</t>
  </si>
  <si>
    <t>2000019</t>
  </si>
  <si>
    <t>Sonst. Inv. Bauhof Neuhaus</t>
  </si>
  <si>
    <t>2000020</t>
  </si>
  <si>
    <t>Sonst. Inv. Sonst. Liegenschaften</t>
  </si>
  <si>
    <t>2000021</t>
  </si>
  <si>
    <t>Sonst. Inv. Betriebe der Wasserversorgung</t>
  </si>
  <si>
    <t>2000022</t>
  </si>
  <si>
    <t>Sonst. Inv. Sportplatz</t>
  </si>
  <si>
    <t>2000023</t>
  </si>
  <si>
    <t>Sonst. Inv. Breitband</t>
  </si>
  <si>
    <t>2000024</t>
  </si>
  <si>
    <t>Sonst. Inv. Abwasserbeseitigungsanlage</t>
  </si>
  <si>
    <t>2000025</t>
  </si>
  <si>
    <t>2000026</t>
  </si>
  <si>
    <t>Sonst. Inv. Kulturelle Ortsbildgestaltung</t>
  </si>
  <si>
    <t>2000027</t>
  </si>
  <si>
    <t>Sonst. Inv. Maßnahmen der Kulturpflege</t>
  </si>
  <si>
    <t>Digitale Pilotierungen</t>
  </si>
  <si>
    <t>Summe Sonstige Investitionen</t>
  </si>
  <si>
    <t>Teilsumme C</t>
  </si>
  <si>
    <t>000000</t>
  </si>
  <si>
    <t>Jagdpachtentgelt - Auszahlung</t>
  </si>
  <si>
    <t>Umsatzsteuer</t>
  </si>
  <si>
    <t>Teilsumme B</t>
  </si>
  <si>
    <t>Teilsumme A</t>
  </si>
  <si>
    <t>Betriebskosten AWV-VJ Anl.BKII</t>
  </si>
  <si>
    <t>Betriebskosten AWV-VJ lfd.BK I</t>
  </si>
  <si>
    <t>814000</t>
  </si>
  <si>
    <t>528000</t>
  </si>
  <si>
    <t>Sonst. Ausg.- Gesunde Gemeinde</t>
  </si>
  <si>
    <t>439000</t>
  </si>
  <si>
    <t>411000</t>
  </si>
  <si>
    <t>249000</t>
  </si>
  <si>
    <t>Management Fee Hilfswerk Ktn.</t>
  </si>
  <si>
    <t>132000</t>
  </si>
  <si>
    <t>063000</t>
  </si>
  <si>
    <t>031000</t>
  </si>
  <si>
    <t>Verbindlichkeiten</t>
  </si>
  <si>
    <t>Tierseuchenkassenbeitrag</t>
  </si>
  <si>
    <t>Vorsteuer</t>
  </si>
  <si>
    <t>945000</t>
  </si>
  <si>
    <t>Transfers von Bund, Bundesfond s und Bundeskammern</t>
  </si>
  <si>
    <t>920000</t>
  </si>
  <si>
    <t>Pauschalierte Ortstaxe</t>
  </si>
  <si>
    <t>Ortstaxe</t>
  </si>
  <si>
    <t>Kostenbeiträge (Kostenersätze) für sonstige Leistungen</t>
  </si>
  <si>
    <t>300000</t>
  </si>
  <si>
    <t>BZ i.R. lfd. Jahr  - operativ</t>
  </si>
  <si>
    <t>BZ a.R. - operativ</t>
  </si>
  <si>
    <t>024000</t>
  </si>
  <si>
    <t>Forderungen</t>
  </si>
  <si>
    <t>Endbestand</t>
  </si>
  <si>
    <t>Anfangsbestand</t>
  </si>
  <si>
    <t>Nachweis Forderungen und Verbindlichkeiten</t>
  </si>
  <si>
    <t>1220_1</t>
  </si>
  <si>
    <t>Kumuliertes Nettoergebnis operatives Ergebnis</t>
  </si>
  <si>
    <t>1220_2</t>
  </si>
  <si>
    <t>Kumuliertes Nettoergebnis Wirtschaftshof</t>
  </si>
  <si>
    <t>1220_3</t>
  </si>
  <si>
    <t>Kumuliertes Nettoergebnis Wasserversorgung</t>
  </si>
  <si>
    <t>1220_4</t>
  </si>
  <si>
    <t>Kumuliertes Nettoergebnis Abwasserbeseitigung</t>
  </si>
  <si>
    <t>1220_5</t>
  </si>
  <si>
    <t>Kumuliertes Nettoergebnis Müllbeseitigung</t>
  </si>
  <si>
    <t>1220_6</t>
  </si>
  <si>
    <t>Kumuliertes Nettoergebnis Wohnhäuser</t>
  </si>
  <si>
    <t>581100</t>
  </si>
  <si>
    <t>BKV § 72 K-GMG</t>
  </si>
  <si>
    <t>020000</t>
  </si>
  <si>
    <t>Maschinen und maschinelle Anla gen</t>
  </si>
  <si>
    <t>050000</t>
  </si>
  <si>
    <t>Ansatz 01001</t>
  </si>
  <si>
    <t>01001</t>
  </si>
  <si>
    <t>Transfers von Bund Verpflicht. KiGA-Jahr</t>
  </si>
  <si>
    <t>860001</t>
  </si>
  <si>
    <t>BZ i.R. Vorjahre - operativ</t>
  </si>
  <si>
    <t>Gesunde Gemeinde</t>
  </si>
  <si>
    <t>UA 529</t>
  </si>
  <si>
    <t>e5 Gemeinde</t>
  </si>
  <si>
    <t>Sonstige Ausgaben - e5</t>
  </si>
  <si>
    <t>Lfd. TZ (Bienenförderung)</t>
  </si>
  <si>
    <t>Lfd. TZ (Zuchtstierankauf)</t>
  </si>
  <si>
    <t>Lfd. TZ (Sonstige Vatertiere)</t>
  </si>
  <si>
    <t>Zinsen KWWF-Darlehen Land</t>
  </si>
  <si>
    <t>Zinsen Bankdarlehen Finanzunternehmen im Inland</t>
  </si>
  <si>
    <t>Öffentliche Abgaben, ohne Gebü hren gemäß FAG</t>
  </si>
  <si>
    <t>Ergebnisrechnung Gesamthaushalt (bereinigt um interne Vergütungen)</t>
  </si>
  <si>
    <t>Finanzierungsergebnis Gesamthaushalt (bereinigt um interne Vergütungen)</t>
  </si>
  <si>
    <t>582200</t>
  </si>
  <si>
    <t>Vorsorge Dienstjubiläum</t>
  </si>
  <si>
    <t>593000</t>
  </si>
  <si>
    <t>UA 011</t>
  </si>
  <si>
    <t>Personalamt</t>
  </si>
  <si>
    <t>Ansatz 01100</t>
  </si>
  <si>
    <t>01100</t>
  </si>
  <si>
    <t>Instandhaltung von Wasser- und Abwasserbauten und -anlagen</t>
  </si>
  <si>
    <t>Lfd. TZ Land - KiGA Förderung</t>
  </si>
  <si>
    <t>861002</t>
  </si>
  <si>
    <t>521000</t>
  </si>
  <si>
    <t>Geldbezüge der ganzjährig besc häftigten Arbeiter</t>
  </si>
  <si>
    <t>Verpflegung</t>
  </si>
  <si>
    <t>Sonstige Erträge</t>
  </si>
  <si>
    <t>KunstSinnNeuhaus</t>
  </si>
  <si>
    <t>Kulturgüter unbeweglich</t>
  </si>
  <si>
    <t>UA 362</t>
  </si>
  <si>
    <t>Denkmalpflege</t>
  </si>
  <si>
    <t>Ansatz 36200</t>
  </si>
  <si>
    <t>36200</t>
  </si>
  <si>
    <t>700000</t>
  </si>
  <si>
    <t>Miet- und Pachtaufwand</t>
  </si>
  <si>
    <t>003000</t>
  </si>
  <si>
    <t>Grundstücke zu Straßenbauten</t>
  </si>
  <si>
    <t>Kostenbeitrag SWV-VJ</t>
  </si>
  <si>
    <t>TZ an son. Träger öffentl. Rec TVB Geopark</t>
  </si>
  <si>
    <t>Reinigung</t>
  </si>
  <si>
    <t>816099</t>
  </si>
  <si>
    <t>TH-HFK2</t>
  </si>
  <si>
    <t>Gruppe 3 - nach Rechtsträger</t>
  </si>
  <si>
    <t>Ja</t>
  </si>
  <si>
    <t>Anzahl L/G-Bedienstete</t>
  </si>
  <si>
    <t>Zugang</t>
  </si>
  <si>
    <t>Anhang 2.1c zum ÖStP 2012</t>
  </si>
  <si>
    <t>Summe 
o. + ao. 
Haushalt</t>
  </si>
  <si>
    <t>davon
Abschnitte
85-89</t>
  </si>
  <si>
    <t>Summe ohne
Abschnitte
85-89</t>
  </si>
  <si>
    <t>I. QUERSCHNITT</t>
  </si>
  <si>
    <t>Einnahmen der laufenden Gebarung</t>
  </si>
  <si>
    <t>Ausgaben der laufenden Gebarung</t>
  </si>
  <si>
    <t>SALDO 1: Ergebnis der laufenden Gebarung</t>
  </si>
  <si>
    <t>Einnahmen der Vermögensgebarung ohne Finanztransaktionen</t>
  </si>
  <si>
    <t>Ausgaben der Vermögensgebarung ohne Finanztransaktionen</t>
  </si>
  <si>
    <t>SALDO 2: Ergebnis der Vermögensgebarung</t>
  </si>
  <si>
    <t xml:space="preserve">                 ohne Finanztransaktionen</t>
  </si>
  <si>
    <t>Einnahmen aus Finanztransaktionen</t>
  </si>
  <si>
    <t>Ausgaben aus Finanztransaktionen</t>
  </si>
  <si>
    <t>SALDO 3: Ergebnis der Finanztransaktionen</t>
  </si>
  <si>
    <t>SALDO 4: Jahresergebnis (+)=Überschuss, (-)=Jahresfehlbetr.</t>
  </si>
  <si>
    <t>II. FINANZIERUNGSSALDO</t>
  </si>
  <si>
    <t xml:space="preserve"> entspricht Jahresergebnis Haushalt ohne A 85-89 und ohne Finanztransaktionen</t>
  </si>
  <si>
    <t>Finanzierungssaldo („Maastricht-Ergebnis“- Kernhaushalt)</t>
  </si>
  <si>
    <t>Gemeindeimmobiliengesellschaft</t>
  </si>
  <si>
    <t>Verbindlichkeiten am Jahresende:</t>
  </si>
  <si>
    <t>Verbindlichkeiten gegenüber Kreditinstituten</t>
  </si>
  <si>
    <t>Verbindlichkkeiten gegenüber dem Land/der Gemeinde</t>
  </si>
  <si>
    <t>Verbindlichkeiten gegenüber verbundenen Unternehmen</t>
  </si>
  <si>
    <t>Sonstige Verbindlichkeiten</t>
  </si>
  <si>
    <t>a)</t>
  </si>
  <si>
    <t>Summe Verbindlichkeiten</t>
  </si>
  <si>
    <t>Personal:</t>
  </si>
  <si>
    <t>b)</t>
  </si>
  <si>
    <t>Jahresdurchschnitt der Vollbeschäftigungsäquivalente</t>
  </si>
  <si>
    <t>Auszug von Anhang 2.2 zum ÖStP 2012</t>
  </si>
  <si>
    <t>Maastricht-Saldo (inkl. außerbudgetärer Einheiten):</t>
  </si>
  <si>
    <t>absolut</t>
  </si>
  <si>
    <t>Schulden und Haftungen:</t>
  </si>
  <si>
    <t>Stand der Schulden am Jahresende gem Maastricht (inkl. außerbudget. Einheiten)</t>
  </si>
  <si>
    <t>Stand der Haftungen am Jahresende</t>
  </si>
  <si>
    <t>für Kreditinstitute</t>
  </si>
  <si>
    <t>sonstige Haftungen</t>
  </si>
  <si>
    <t>c)</t>
  </si>
  <si>
    <t>Stand der sonstigen Eventualverbindlichkeiten</t>
  </si>
  <si>
    <t>Anhang 2.3 zum ÖStP 2012</t>
  </si>
  <si>
    <t>Gegensteuerungsmaßnahmen:</t>
  </si>
  <si>
    <t xml:space="preserve">Quantitative, qualitative und zeitliche Erläuterung zu Maßnahmen, welche etwaigen Abweichungen </t>
  </si>
  <si>
    <t>gegenüber dem Soll gegensteuern/gegensteuerten.</t>
  </si>
  <si>
    <t>Teilbericht mehrjährige investive Einzelvorhaben</t>
  </si>
  <si>
    <t>Ergebnis</t>
  </si>
  <si>
    <t>Gemeinde-Bedarfs-
zuweisungen
iR</t>
  </si>
  <si>
    <t>Gemeinde-Bedarfs-
zuweisungen
aR</t>
  </si>
  <si>
    <t>Subventionen/
sonstige
Kapital-
transfers</t>
  </si>
  <si>
    <t>Sonstige (z.B.
innere
Darlehen, ...)</t>
  </si>
  <si>
    <t>Finanzier-
ungser-
gebnis</t>
  </si>
  <si>
    <t>Offene Verbindlich-keiten/ Forderungen</t>
  </si>
  <si>
    <t>Summe mehrjährige investive Einzelvorhaben</t>
  </si>
  <si>
    <t>Sonst. Investitionen Sonstige Straßen und Wege</t>
  </si>
  <si>
    <t>2000057</t>
  </si>
  <si>
    <t>Sonst. Inv. Betriebe der Müllentsorgung</t>
  </si>
  <si>
    <t>010010</t>
  </si>
  <si>
    <t>Sonstige Grundstückseinrichtungen</t>
  </si>
  <si>
    <t>Sonstige Erläge (nicht voransc hlagswirksame Gebarung)</t>
  </si>
  <si>
    <t>530000</t>
  </si>
  <si>
    <t xml:space="preserve">Anlage 6g - Anlagenspiegel </t>
  </si>
  <si>
    <t>82</t>
  </si>
  <si>
    <t>72</t>
  </si>
  <si>
    <t>3112</t>
  </si>
  <si>
    <t>Einzahlungen aus Ertragsanteilen</t>
  </si>
  <si>
    <t>3113</t>
  </si>
  <si>
    <t xml:space="preserve">Einzahlungen aus Gebühren </t>
  </si>
  <si>
    <t>3114</t>
  </si>
  <si>
    <t>Einzahlungen aus Leistungen</t>
  </si>
  <si>
    <t>3115</t>
  </si>
  <si>
    <t>Einzahlungen aus Besitz und wirtschaftlicher Tätigkeiten</t>
  </si>
  <si>
    <t>3116</t>
  </si>
  <si>
    <t>Einzahlungen aus Veräußerung von geringwertigen Wirtschaftsgütern (GWG) und sonstige Einzahlungen</t>
  </si>
  <si>
    <t>3121</t>
  </si>
  <si>
    <t>Transferzahlungen von Trägern des öffentlichen Rechts</t>
  </si>
  <si>
    <t>3122</t>
  </si>
  <si>
    <t>Transferzahlungen von Beteiligungen</t>
  </si>
  <si>
    <t>3123</t>
  </si>
  <si>
    <t>Transferzahlungen von Unternehmen (inkl. Finanzunternehmen)</t>
  </si>
  <si>
    <t>3124</t>
  </si>
  <si>
    <t>3125</t>
  </si>
  <si>
    <t>Transferzahlungen vom Ausland</t>
  </si>
  <si>
    <t>3126</t>
  </si>
  <si>
    <t>3131</t>
  </si>
  <si>
    <t xml:space="preserve">Einzahlungen aus Zinserträgen </t>
  </si>
  <si>
    <t>3133</t>
  </si>
  <si>
    <t>Einzahlungen aus Gewinnentnahmen von marktbestimmten Betrieben</t>
  </si>
  <si>
    <t>3134</t>
  </si>
  <si>
    <t>Sonstige Einzahlungen aus Finanzerträgen</t>
  </si>
  <si>
    <t>3135</t>
  </si>
  <si>
    <t>Einzahlungen aus Dividenden/Gewinnausschüttungen</t>
  </si>
  <si>
    <t>3211</t>
  </si>
  <si>
    <t>3212</t>
  </si>
  <si>
    <t>Auszahlungen für gesetzliche und freiwillige Sozialaufwendungen</t>
  </si>
  <si>
    <t>3213</t>
  </si>
  <si>
    <t xml:space="preserve">Auszahlungen aus sonstigem Personalaufwand </t>
  </si>
  <si>
    <t>3221</t>
  </si>
  <si>
    <t>Auszahlungen für Gebrauchs- und Verbrauchsgüter, Handelswaren</t>
  </si>
  <si>
    <t>3222</t>
  </si>
  <si>
    <t>Auszahlungen für Verwaltungs- und Betriebsaufwand</t>
  </si>
  <si>
    <t>3223</t>
  </si>
  <si>
    <t>Auszahlungen für Leasing- und Mietaufwand</t>
  </si>
  <si>
    <t>3224</t>
  </si>
  <si>
    <t>Auszahlungen für Instandhaltung</t>
  </si>
  <si>
    <t>3225</t>
  </si>
  <si>
    <t xml:space="preserve">Sonstige Auszahlungen aus Sachaufwand </t>
  </si>
  <si>
    <t>3226</t>
  </si>
  <si>
    <t>Auszahlungen aus der Inanspruchnahme von Haftungen</t>
  </si>
  <si>
    <t>3231</t>
  </si>
  <si>
    <t>Transferzahlungen an Träger des öffentlichen Rechts</t>
  </si>
  <si>
    <t>3232</t>
  </si>
  <si>
    <t>Transferzahlungen an Beteiligungen</t>
  </si>
  <si>
    <t>3233</t>
  </si>
  <si>
    <t>Transferzahlungen an Unternehmen (inkl. Finanzunternehmen)</t>
  </si>
  <si>
    <t>3234</t>
  </si>
  <si>
    <t>Transferzahlungen an Haushalte und Organisationen ohne Erwerbscharakter</t>
  </si>
  <si>
    <t>3235</t>
  </si>
  <si>
    <t>Transferzahlungen an das Ausland</t>
  </si>
  <si>
    <t>3236</t>
  </si>
  <si>
    <t>3241</t>
  </si>
  <si>
    <t>3242</t>
  </si>
  <si>
    <t>3243</t>
  </si>
  <si>
    <t>3244</t>
  </si>
  <si>
    <t>Sonstige Auszahlungen aus Finanzaufwendungen</t>
  </si>
  <si>
    <t>3311</t>
  </si>
  <si>
    <t>Einzahlungen aus der Veräußerung von immateriellem Vermögen</t>
  </si>
  <si>
    <t>3312</t>
  </si>
  <si>
    <t>Einzahlungen aus der Veräußerung von Grundstücken und Grundstückseinrichtungen</t>
  </si>
  <si>
    <t>3313</t>
  </si>
  <si>
    <t>Einzahlungen aus der Veräußerung von Gebäuden und Bauten</t>
  </si>
  <si>
    <t>3314</t>
  </si>
  <si>
    <t>3315</t>
  </si>
  <si>
    <t>Einzahlungen aus der Veräußerung von Amts-, Betriebs- und Geschäftsausstattung</t>
  </si>
  <si>
    <t>3316</t>
  </si>
  <si>
    <t xml:space="preserve">Einzahlungen aus der Veräußerung von Kulturgütern </t>
  </si>
  <si>
    <t>3317</t>
  </si>
  <si>
    <t>Einzahlungen aus der Veräußerung von Beteiligungen</t>
  </si>
  <si>
    <t>3321</t>
  </si>
  <si>
    <t>Einzahlungen aus Darlehen an Träger des öffentlichen Rechts</t>
  </si>
  <si>
    <t>3322</t>
  </si>
  <si>
    <t>Einzahlungen aus Darlehen an Beteiligungen</t>
  </si>
  <si>
    <t>3323</t>
  </si>
  <si>
    <t>Einzahlungen aus Darlehen an Unternehmen und Haushalte</t>
  </si>
  <si>
    <t>3325</t>
  </si>
  <si>
    <t>Einzahlungen aus Vorschüssen und Anzahlungen</t>
  </si>
  <si>
    <t>3331</t>
  </si>
  <si>
    <t>Kapitaltransferzahlungen von Trägern des öffentlichen Rechts</t>
  </si>
  <si>
    <t>3332</t>
  </si>
  <si>
    <t>Kapitaltransferzahlungen von Beteiligungen</t>
  </si>
  <si>
    <t>3333</t>
  </si>
  <si>
    <t>Kapitaltransferzahlungen von Unternehmen</t>
  </si>
  <si>
    <t>3334</t>
  </si>
  <si>
    <t>Kapitaltransferzahlungen von Haushalten und Organisationen ohne Erwerbscharakter</t>
  </si>
  <si>
    <t>3335</t>
  </si>
  <si>
    <t>Kapitaltransferzahlungen vom Ausland</t>
  </si>
  <si>
    <t>3411</t>
  </si>
  <si>
    <t>Auszahlungen für den Erwerb von immateriellem Vermögen</t>
  </si>
  <si>
    <t>3412</t>
  </si>
  <si>
    <t>Auszahlungen für den Erwerb von Grundstücken und Grundstückseinrichtungen</t>
  </si>
  <si>
    <t>3413</t>
  </si>
  <si>
    <t>Auszahlungen für den Erwerb von Gebäuden und Bauten</t>
  </si>
  <si>
    <t>3414</t>
  </si>
  <si>
    <t>3415</t>
  </si>
  <si>
    <t>Auszahlungen für den Erwerb von Amts-, Betriebs- und Geschäftsausstattung</t>
  </si>
  <si>
    <t>3416</t>
  </si>
  <si>
    <t>Auszahlungen für den Erwerb von Kulturgütern</t>
  </si>
  <si>
    <t>3417</t>
  </si>
  <si>
    <t xml:space="preserve">Auszahlungen für den Erwerb von Beteiligungen </t>
  </si>
  <si>
    <t>3421</t>
  </si>
  <si>
    <t>3422</t>
  </si>
  <si>
    <t>3423</t>
  </si>
  <si>
    <t>3425</t>
  </si>
  <si>
    <t>Auszahlungen von Vorschüssen und Anzahlungen</t>
  </si>
  <si>
    <t>3431</t>
  </si>
  <si>
    <t>Kapitaltransferzahlungen an Träger des öffentlichen Rechts</t>
  </si>
  <si>
    <t>3432</t>
  </si>
  <si>
    <t>Kapitaltransferzahlungen an Beteiligungen</t>
  </si>
  <si>
    <t>3433</t>
  </si>
  <si>
    <t>Kapitaltransferzahlungen an Unternehmen (Finanzunterhemen)</t>
  </si>
  <si>
    <t>3434</t>
  </si>
  <si>
    <t>Kapitaltransferzahlungen an Haushalte und Organisationen ohne Erwerbscharakter</t>
  </si>
  <si>
    <t>3435</t>
  </si>
  <si>
    <t>Kapitaltransferzahlungen an das Ausland</t>
  </si>
  <si>
    <t>3511</t>
  </si>
  <si>
    <t>Einzahlungen aus empfangenen Darlehen von öffentlichen Körperschaften und Rechtsträgern</t>
  </si>
  <si>
    <t>3512</t>
  </si>
  <si>
    <t>Einzahlungen aus empfangenen Darlehen von Beteiligungen</t>
  </si>
  <si>
    <t>3513</t>
  </si>
  <si>
    <t>Einzahlungen aus empfangenen Darlehen von Unternehmen und privaten Haushalten</t>
  </si>
  <si>
    <t>3514</t>
  </si>
  <si>
    <t>Einzahlungen aus Finanzschulden (Finanzunternehmen)</t>
  </si>
  <si>
    <t>3530</t>
  </si>
  <si>
    <t>3550</t>
  </si>
  <si>
    <t>3611</t>
  </si>
  <si>
    <t>Auszahlungen aus empfangenen Darlehen von öffentlichen Körperschaften und Rechtsträgern</t>
  </si>
  <si>
    <t>3612</t>
  </si>
  <si>
    <t>Auszahlungen aus empfangenen Darlehen von Beteiligungen</t>
  </si>
  <si>
    <t>3613</t>
  </si>
  <si>
    <t>Auszahlungen aus empfangenen Darlehen von Unternehmen und privaten Haushalten</t>
  </si>
  <si>
    <t>3614</t>
  </si>
  <si>
    <t>Auszahlungen aus Finanzschulden</t>
  </si>
  <si>
    <t>3615</t>
  </si>
  <si>
    <t>3630</t>
  </si>
  <si>
    <t>3650</t>
  </si>
  <si>
    <t>4110</t>
  </si>
  <si>
    <t>4120</t>
  </si>
  <si>
    <t>4130</t>
  </si>
  <si>
    <t>4210</t>
  </si>
  <si>
    <t>4220</t>
  </si>
  <si>
    <t>4230</t>
  </si>
  <si>
    <t>Dot. von Rückstellungen für ni cht konsumierte Zeitguthaben</t>
  </si>
  <si>
    <t>720209</t>
  </si>
  <si>
    <t>Kostenbeiträge Wiho Maschinen</t>
  </si>
  <si>
    <t>BZ. inv. a.R.</t>
  </si>
  <si>
    <t>UA 016</t>
  </si>
  <si>
    <t>Elektronische Datenverarbeitung</t>
  </si>
  <si>
    <t>Ansatz 01600</t>
  </si>
  <si>
    <t>Elektronische Datenverarbeitun
g</t>
  </si>
  <si>
    <t>01600</t>
  </si>
  <si>
    <t>Transfers an sonstige Träger d es öffentlichen Rechts</t>
  </si>
  <si>
    <t>Allgemeine Angelegenheiten</t>
  </si>
  <si>
    <t>sonstige Zinserträge</t>
  </si>
  <si>
    <t>772000</t>
  </si>
  <si>
    <t>Kapitaltransfers an Gemeinden, Gemeindeverbände (ohne marktb estimmte Tätigkeit) und Gemein</t>
  </si>
  <si>
    <t>A 17</t>
  </si>
  <si>
    <t>Katastrophendienst</t>
  </si>
  <si>
    <t>UA 179</t>
  </si>
  <si>
    <t>Ansatz 17923</t>
  </si>
  <si>
    <t>KAT UW Allgemeine Kosten</t>
  </si>
  <si>
    <t>17923</t>
  </si>
  <si>
    <t>861110</t>
  </si>
  <si>
    <t>BZ a.R. - Liquiditätshilfe</t>
  </si>
  <si>
    <t>TZ von Ländern - Gesunder KIGA</t>
  </si>
  <si>
    <t>Lfd. TZ Land - Pers.kosten BBK</t>
  </si>
  <si>
    <t>307000</t>
  </si>
  <si>
    <t>Kapitaltransfers von privaten Haushalten und privaten Organi sationen ohne Erwerbszweck und</t>
  </si>
  <si>
    <t>Ansatz 61291</t>
  </si>
  <si>
    <t>KAT UW Graditschach-Illm. Stra</t>
  </si>
  <si>
    <t>61291</t>
  </si>
  <si>
    <t>861010</t>
  </si>
  <si>
    <t>TZ Länder - KAT Agrar</t>
  </si>
  <si>
    <t>Ansatz 61292</t>
  </si>
  <si>
    <t>KAT UW Graditschacher Straße</t>
  </si>
  <si>
    <t>61292</t>
  </si>
  <si>
    <t>Ansatz 61293</t>
  </si>
  <si>
    <t>KAT UW Heiligenstadter Straße</t>
  </si>
  <si>
    <t>61293</t>
  </si>
  <si>
    <t>Ansatz 61295</t>
  </si>
  <si>
    <t>KAT UW Bach-Illm.Str.</t>
  </si>
  <si>
    <t>61295</t>
  </si>
  <si>
    <t>Ansatz 61296</t>
  </si>
  <si>
    <t>KAT UW Posdich-Str.</t>
  </si>
  <si>
    <t>61296</t>
  </si>
  <si>
    <t>Ansatz 61297</t>
  </si>
  <si>
    <t>KAT UW Motsch.-Wesn.</t>
  </si>
  <si>
    <t>61297</t>
  </si>
  <si>
    <t>Sonstige Wege und Straßen</t>
  </si>
  <si>
    <t>Ansatz 61609</t>
  </si>
  <si>
    <t>KAT UW Sonst. Wege</t>
  </si>
  <si>
    <t>61609</t>
  </si>
  <si>
    <t>Ansatz 63392</t>
  </si>
  <si>
    <t>63392</t>
  </si>
  <si>
    <t>A 75</t>
  </si>
  <si>
    <t>Förderung der Energiewirtschaft</t>
  </si>
  <si>
    <t>UA 759</t>
  </si>
  <si>
    <t>Sonstige Energieträger</t>
  </si>
  <si>
    <t>Ansatz 75900</t>
  </si>
  <si>
    <t>75900</t>
  </si>
  <si>
    <t>803000</t>
  </si>
  <si>
    <t>Veräußerungen von technischen Anlagen, Fahrzeugen und Maschi nen</t>
  </si>
  <si>
    <t>810209</t>
  </si>
  <si>
    <t>Leistungserlöse Wiho Maschinen</t>
  </si>
  <si>
    <t>Sonstige Einnnahmen</t>
  </si>
  <si>
    <t>BKV § 72 K-GMG sicherung</t>
  </si>
  <si>
    <t>Gebühren für Gemeindeein.-FAG</t>
  </si>
  <si>
    <t>Kapitaltransfers an  AVJ</t>
  </si>
  <si>
    <t>347000</t>
  </si>
  <si>
    <t>Investitionsdarlehen von Unter nehmen (ohne Finanzunternehmen ) und anderen</t>
  </si>
  <si>
    <t>690000</t>
  </si>
  <si>
    <t>SonstigeAusgaben</t>
  </si>
  <si>
    <t>UA 944</t>
  </si>
  <si>
    <t>Zuschüsse nach dem Katastrophenfondsgesetz</t>
  </si>
  <si>
    <t>Ansatz 94400</t>
  </si>
  <si>
    <t>Zuschüsse nach dem Katastrophe
nfondsgesetz</t>
  </si>
  <si>
    <t>94400</t>
  </si>
  <si>
    <t>860092</t>
  </si>
  <si>
    <t>860093</t>
  </si>
  <si>
    <t>860096</t>
  </si>
  <si>
    <t>860097</t>
  </si>
  <si>
    <t>Anlage 5b - Rechnungsquerschnitt</t>
  </si>
  <si>
    <t>Nettovermögen zum 31.12. 2023</t>
  </si>
  <si>
    <t>SHV VK, SZ Völkermarkt - getilgt 2023</t>
  </si>
  <si>
    <t>Ausnützung in % zur Haftungsobergrenze</t>
  </si>
  <si>
    <t>%</t>
  </si>
  <si>
    <t>Zweckgebund. ZMR Sozialfonds Neuhauser für Neuhauser - ZW 20</t>
  </si>
  <si>
    <t>Zweckgeb. ZMR Wasserversorgung - ZW 23</t>
  </si>
  <si>
    <t>Zweckgeb. ZMR Bauhof - ZW 22</t>
  </si>
  <si>
    <t>Zweckgeb. ZMR Müllentsorgung - ZW 27</t>
  </si>
  <si>
    <t>Zweckgeb. ZMR Abwasserbeseitigung ZW 26</t>
  </si>
  <si>
    <t>Zweckgeb. ZMR Kreditüberschuss - ZW 29</t>
  </si>
  <si>
    <t xml:space="preserve">Zweckgeb. ZMR Katastrophenmittel - ZW 3 </t>
  </si>
  <si>
    <t>94400/</t>
  </si>
  <si>
    <t>850000/</t>
  </si>
  <si>
    <t>851000/</t>
  </si>
  <si>
    <t>852000/</t>
  </si>
  <si>
    <t>D00014</t>
  </si>
  <si>
    <t>85100
347000</t>
  </si>
  <si>
    <t>Einrichtungen zur Förderung des Tourismus</t>
  </si>
  <si>
    <t>363099</t>
  </si>
  <si>
    <t>Einbehaltungen und Überzahlung en von Dritten</t>
  </si>
  <si>
    <t>369002</t>
  </si>
  <si>
    <t>Liqui.stärkung UW 2023 (a.R.)</t>
  </si>
  <si>
    <t>369003</t>
  </si>
  <si>
    <t>Sonstige Erläge (nicht voransc hlagswirksame</t>
  </si>
  <si>
    <t>369004</t>
  </si>
  <si>
    <t>Verrechnung-Digitale Stele</t>
  </si>
  <si>
    <t>369005</t>
  </si>
  <si>
    <t>1000064</t>
  </si>
  <si>
    <t xml:space="preserve">IKZ-Projekt zum Ausbau der Radinfrastruktur </t>
  </si>
  <si>
    <t>2000060</t>
  </si>
  <si>
    <t>Sonst. Inv. Buswartehäuser</t>
  </si>
  <si>
    <t>Historische Anschaffungs- kosten</t>
  </si>
  <si>
    <t>381000</t>
  </si>
  <si>
    <t>Anlage 6k - Nachweis über Beteiligungen mit mittelbarer Kontrolle der Gebietskörperschaft aufgrund einer durchgerechneten Beteiligungshöhe von mehr als 50%</t>
  </si>
  <si>
    <t>Buchwert/Stand 31.12. 2023</t>
  </si>
  <si>
    <t>759000</t>
  </si>
  <si>
    <t>Vorsteuer IGE</t>
  </si>
  <si>
    <t>Umsatzsteuer IGE</t>
  </si>
  <si>
    <t>Erträge aus Zinsen aus derivativen Finanzinstrumenten mit und ohne Grundgeschäft</t>
  </si>
  <si>
    <t>Sachaufwand</t>
  </si>
  <si>
    <t>Transferaufwand</t>
  </si>
  <si>
    <t>Aufwendungen für Zinsen</t>
  </si>
  <si>
    <t>Zinsen und sonstige Aufwendungen aus derivativen Finanzinstrumenten mit und ohne Grundgeschäft</t>
  </si>
  <si>
    <t>Gewinnentnahmen von Unternehmungen und marktbestimmten Betrieben der Gebietskörperschaft (innerhalb der Gebietskörperschaft)</t>
  </si>
  <si>
    <t>Saldo (0) Nettoergebnis (21 - 22)</t>
  </si>
  <si>
    <t>Zuweisungen an Haushaltsrücklagen</t>
  </si>
  <si>
    <t>SA01</t>
  </si>
  <si>
    <t>Saldo (01) Haushaltsrücklagen (230 - 240)</t>
  </si>
  <si>
    <t>Saldo (00) Nettoergebnis nach Haushaltsrücklagen (Saldo 0 + Saldo 01)</t>
  </si>
  <si>
    <t>Einzahlungen aus operativer Verwaltungstätigkeit</t>
  </si>
  <si>
    <t>Einzahlungen aus Transfers</t>
  </si>
  <si>
    <t>Transferzahlungen von Haushalten und Organisationen ohne Erwerbscharakter</t>
  </si>
  <si>
    <t>3132</t>
  </si>
  <si>
    <t>Einzahlungen aus Zinsen aus derivativen Finanzinstrumenten mit und ohne Grundgeschäft</t>
  </si>
  <si>
    <t>Auszahlungen für Personalaufwand (Bezüge, Nebengebühren- und Mehrleistungsvergütungen)</t>
  </si>
  <si>
    <t>Auszahlungen aus Sachaufwand</t>
  </si>
  <si>
    <t>Auszahlungen aus Transfers</t>
  </si>
  <si>
    <t>Auszahlungen für Zinsen</t>
  </si>
  <si>
    <t>Auszahlungen für Zinsen aus derivativen Finanzinstrumente mit und ohne Grundgeschäft</t>
  </si>
  <si>
    <t>Auszahlungen aus Gewinnentnahmen von marktbestimmten Betrieben</t>
  </si>
  <si>
    <t>Saldo (1) Geldfluss aus der operativen Gebarung (31 - 32)</t>
  </si>
  <si>
    <t>Einzahlungen aus der Veräußerung von technischen Anlagen, Fahrzeugen und Maschinen</t>
  </si>
  <si>
    <t>3318</t>
  </si>
  <si>
    <t>Einzahlungen aus der Veräußerung von kofinanzierten Schutzbauten</t>
  </si>
  <si>
    <t>Auszahlungen für den Erwerb von technischen Anlagen, Fahrzeugen und Maschinen</t>
  </si>
  <si>
    <t>3418</t>
  </si>
  <si>
    <t>Auszahlungen für den Erwerb von kofinanzierten Schutzbauten</t>
  </si>
  <si>
    <t>Auszahlungen aus der Gewährung von Darlehen sowie gewährten Vorschüssen</t>
  </si>
  <si>
    <t>Auszahlungen von Darlehen an Träger des öffentlichen Rechts</t>
  </si>
  <si>
    <t>Auszahlungen von Darlehen an Beteiligungen</t>
  </si>
  <si>
    <t>Auszahlungen von Darlehen an Unternehmen und Haushalte</t>
  </si>
  <si>
    <t>Saldo (2) Geldfluss aus der investiven Gebarung (33 – 34)</t>
  </si>
  <si>
    <t>3515</t>
  </si>
  <si>
    <t>Einzahlungen aus Aufnahmen von Leasingverbindlichkeiten</t>
  </si>
  <si>
    <t>Einzahlungen infolge eines Kapitaltausches bei derivativen Finanzinstrumenten mit Grundgeschäft</t>
  </si>
  <si>
    <t>Auszahlungen aus Rückzahlungen von Leasingverbindlichkeiten</t>
  </si>
  <si>
    <t>Auszahlungen infolge eines Kapitaltausches bei derivativen Finanzinstrumenten mit Grundgeschäft</t>
  </si>
  <si>
    <t>Auszahlungen infolge Kapitaltausches bei derivativen Finanzinstrumenten mit Grundgeschäft</t>
  </si>
  <si>
    <t>Saldo (6) Geldfluss aus der nicht voranschlagswirksamen Gebarung (41-42)</t>
  </si>
  <si>
    <t>Saldo (7) Veränderung an Zahlungsmitteln (Saldo 5 + Saldo 6)</t>
  </si>
  <si>
    <t>Verprobung - Veränderung der Summe der Zahlungsmittel</t>
  </si>
  <si>
    <t>RA 2024</t>
  </si>
  <si>
    <t>1029</t>
  </si>
  <si>
    <t>A.II.9</t>
  </si>
  <si>
    <t>Kofinanzierte Schutzbauten</t>
  </si>
  <si>
    <t>C.II_1</t>
  </si>
  <si>
    <t>C.II_2</t>
  </si>
  <si>
    <t>C.II_3</t>
  </si>
  <si>
    <t>C.II_4</t>
  </si>
  <si>
    <t>C.II_5</t>
  </si>
  <si>
    <t>C.II_6</t>
  </si>
  <si>
    <t>Neubewertungsrücklagen</t>
  </si>
  <si>
    <t>Investitionszuschüsse (Kapitaltransfers)</t>
  </si>
  <si>
    <t>817200</t>
  </si>
  <si>
    <t>Erträge Auflösung Urlaubsrücks tellungen</t>
  </si>
  <si>
    <t>817210</t>
  </si>
  <si>
    <t>Erträge Auflösung Rückst. Zeit guthaben</t>
  </si>
  <si>
    <t>TZ Länder - BZ i.R. Vorjahre</t>
  </si>
  <si>
    <t>070000</t>
  </si>
  <si>
    <t>Aktivierungsfähige Rechte (imm aterielle Vermögenswerte)</t>
  </si>
  <si>
    <t>899000</t>
  </si>
  <si>
    <t>Entnahmen aus Verrechnungs- rücklagen zwischen operativer Gebarung und Projekten</t>
  </si>
  <si>
    <t>823100</t>
  </si>
  <si>
    <t>Interne Zinserträge</t>
  </si>
  <si>
    <t>TZ an Länder-Schulsozialarbeit</t>
  </si>
  <si>
    <t>Elternbeiträge</t>
  </si>
  <si>
    <t>810001</t>
  </si>
  <si>
    <t>Essenbeiträge</t>
  </si>
  <si>
    <t>Personalkosten Hilfswerk Kärnt en</t>
  </si>
  <si>
    <t>Schülerinnen- und Schülerbetreuung</t>
  </si>
  <si>
    <t>816003</t>
  </si>
  <si>
    <t>Kostenersätze K-KBBG</t>
  </si>
  <si>
    <t>860600</t>
  </si>
  <si>
    <t>Kreativausgaben</t>
  </si>
  <si>
    <t>UA 329</t>
  </si>
  <si>
    <t>861800</t>
  </si>
  <si>
    <t>Strafgelder</t>
  </si>
  <si>
    <t>611100</t>
  </si>
  <si>
    <t>Kat.schäden bei Straßenbauten</t>
  </si>
  <si>
    <t>754501</t>
  </si>
  <si>
    <t>VKG - Sonderzusatzverkehr</t>
  </si>
  <si>
    <t>Förderung des Tourismus</t>
  </si>
  <si>
    <t>Maßnahmen zur Förderung des Tourismus</t>
  </si>
  <si>
    <t>Geopark Karawanken-Karavanke</t>
  </si>
  <si>
    <t>Mitgliedsbeitrag Geopark</t>
  </si>
  <si>
    <t>757001</t>
  </si>
  <si>
    <t>Mitgliedersbeitrag Leader</t>
  </si>
  <si>
    <t>523000</t>
  </si>
  <si>
    <t>Geldb. der nicht ganzj. beschäftigten Arbeiter</t>
  </si>
  <si>
    <t>Dotierung von Rückstellungen f cht konsumierte Zeitguthaben</t>
  </si>
  <si>
    <t>Wasserstudie</t>
  </si>
  <si>
    <t>650600</t>
  </si>
  <si>
    <t>Lfd. TZ Bund - § 25 FAG für Ge sundheit, Pflege, Klima</t>
  </si>
  <si>
    <t>860110</t>
  </si>
  <si>
    <t>TZ von Bund - § 26 FAG Struktu rfonds</t>
  </si>
  <si>
    <t>TZ Bund - § 24 Abs. 1 FAG Verk ehrsverbund</t>
  </si>
  <si>
    <t>KAT UW Motsch.-Wesn. Straße</t>
  </si>
  <si>
    <t>A 98</t>
  </si>
  <si>
    <t>Haushaltsausgleich</t>
  </si>
  <si>
    <t>UA 980</t>
  </si>
  <si>
    <t>Verrechnung zwischen operativer Gebarung und Projekten</t>
  </si>
  <si>
    <t>Ansatz 98000</t>
  </si>
  <si>
    <t>Verrechnung zwisch. operativer
Gebarung und Projekten</t>
  </si>
  <si>
    <t>98000</t>
  </si>
  <si>
    <t>799000</t>
  </si>
  <si>
    <t>Zuweisungen an Verrechnungs- rücklagen zwischen operativer Gebarung und Projekten</t>
  </si>
  <si>
    <t>Ergebnisrechnung Bereichsbudget 0 - Vertretungskörper und allgemeine Verwaltung (Gemeinden)</t>
  </si>
  <si>
    <t>Finanzierungsergebnis Bereichsbudget 0 - Vertretungskörper und allgemeine Verwaltung (Gemeinden)</t>
  </si>
  <si>
    <t>Ergebnisrechnung Bereichsbudget 1 - Öffentliche Ordnung und Sicherheit (Länder und Gemeinden)</t>
  </si>
  <si>
    <t>Finanzierungsergebnis Bereichsbudget 1 - Öffentliche Ordnung und Sicherheit (Länder und Gemeinden)</t>
  </si>
  <si>
    <t>Ergebnisrechnung Bereichsbudget 2 - Unterricht, Erziehung, Sport und Wissenschaft (Länder und Gemeinden)</t>
  </si>
  <si>
    <t>Finanzierungsergebnis Bereichsbudget 2 - Unterricht, Erziehung, Sport und Wissenschaft (Länder und Gemeinden)</t>
  </si>
  <si>
    <t>Ergebnisrechnung Bereichsbudget 3 - Kunst, Kultur und Kultus (Länder und Gemeinden)</t>
  </si>
  <si>
    <t>Finanzierungsergebnis Bereichsbudget 3 - Kunst, Kultur und Kultus (Länder und Gemeinden)</t>
  </si>
  <si>
    <t>Ergebnisrechnung Bereichsbudget 4 - Soziale Wohlfahrt und Wohnbauförderung (Länder und Gemeinden)</t>
  </si>
  <si>
    <t>Finanzierungsergebnis Bereichsbudget 4 - Soziale Wohlfahrt und Wohnbauförderung (Länder und Gemeinden)</t>
  </si>
  <si>
    <t>Ergebnisrechnung Bereichsbudget 5 - Gesundheit (Länder und Gemeinden)</t>
  </si>
  <si>
    <t>Finanzierungsergebnis Bereichsbudget 5 - Gesundheit (Länder und Gemeinden)</t>
  </si>
  <si>
    <t>Ergebnisrechnung Bereichsbudget 6 - Straßen- und Wasserbau, Verkehr (Länder und Gemeinden)</t>
  </si>
  <si>
    <t>Finanzierungsergebnis Bereichsbudget 6 - Straßen- und Wasserbau, Verkehr (Länder und Gemeinden)</t>
  </si>
  <si>
    <t>Ergebnisrechnung Bereichsbudget 7 - Wirtschaftsförderung (Länder und Gemeinden)</t>
  </si>
  <si>
    <t>Finanzierungsergebnis Bereichsbudget 7 - Wirtschaftsförderung (Länder und Gemeinden)</t>
  </si>
  <si>
    <t>Ergebnisrechnung Bereichsbudget 8 - Dienstleistungen (Länder und Gemeinden)</t>
  </si>
  <si>
    <t>Finanzierungsergebnis Bereichsbudget 8 - Dienstleistungen (Länder und Gemeinden)</t>
  </si>
  <si>
    <t>Ergebnisrechnung Bereichsbudget 9 - Finanzwirtschaft (Länder und Gemeinden)</t>
  </si>
  <si>
    <t>Finanzierungsergebnis Bereichsbudget 9 - Finanzwirtschaft (Länder und Gemeinden)</t>
  </si>
  <si>
    <t>3. Änderung der erstmaligen Eröffnungsbilanz (gem. § 38 Abs. 8)</t>
  </si>
  <si>
    <t>Angepasstes Nettovermögen zum 31.12. 2023</t>
  </si>
  <si>
    <t>7. Veränderung aus Kapitalminderungen und -erhöhungen</t>
  </si>
  <si>
    <t>8. Nettoergebnis des Finanzjahres (SA0)</t>
  </si>
  <si>
    <t>9. Haushaltsrücklagen (SA01)</t>
  </si>
  <si>
    <t>Nettovermögen zum 31.12. 2024</t>
  </si>
  <si>
    <t>Anlage 1e Ergebnisrechnung nach §1 Abs 2</t>
  </si>
  <si>
    <r>
      <rPr>
        <b/>
        <sz val="8"/>
        <color rgb="FF000000"/>
        <rFont val="Arial"/>
        <family val="2"/>
      </rPr>
      <t xml:space="preserve">Mittelverwendungs- und aufbringungsgruppen / </t>
    </r>
    <r>
      <rPr>
        <b/>
        <i/>
        <sz val="8"/>
        <color rgb="FF000000"/>
        <rFont val="Arial"/>
        <family val="2"/>
      </rPr>
      <t>sinngemäße Entsprechung bei wirtschaftlichen Unternehmungen</t>
    </r>
  </si>
  <si>
    <t>Gesamthaushalt</t>
  </si>
  <si>
    <t>Summe für die Gebietskörperschaft</t>
  </si>
  <si>
    <r>
      <rPr>
        <b/>
        <sz val="8"/>
        <color rgb="FF000000"/>
        <rFont val="Arial"/>
        <family val="2"/>
      </rPr>
      <t xml:space="preserve">Finanzjahr / </t>
    </r>
    <r>
      <rPr>
        <b/>
        <i/>
        <sz val="8"/>
        <color rgb="FF000000"/>
        <rFont val="Arial"/>
        <family val="2"/>
      </rPr>
      <t>Geschäftsjahr</t>
    </r>
  </si>
  <si>
    <r>
      <rPr>
        <sz val="8"/>
        <color rgb="FF000000"/>
        <rFont val="Arial"/>
        <family val="2"/>
      </rPr>
      <t xml:space="preserve">Erträge / </t>
    </r>
    <r>
      <rPr>
        <i/>
        <sz val="8"/>
        <color rgb="FF000000"/>
        <rFont val="Arial"/>
        <family val="2"/>
      </rPr>
      <t>Erträge</t>
    </r>
  </si>
  <si>
    <t>N/A</t>
  </si>
  <si>
    <r>
      <rPr>
        <sz val="8"/>
        <color rgb="FF000000"/>
        <rFont val="Arial"/>
        <family val="2"/>
      </rPr>
      <t xml:space="preserve">Personalaufwand / </t>
    </r>
    <r>
      <rPr>
        <i/>
        <sz val="8"/>
        <color rgb="FF000000"/>
        <rFont val="Arial"/>
        <family val="2"/>
      </rPr>
      <t>Personalaufwand</t>
    </r>
  </si>
  <si>
    <r>
      <rPr>
        <sz val="8"/>
        <color rgb="FF000000"/>
        <rFont val="Arial"/>
        <family val="2"/>
      </rPr>
      <t xml:space="preserve">Sach-, Transfer-, Finanzaufwand / </t>
    </r>
    <r>
      <rPr>
        <i/>
        <sz val="8"/>
        <color rgb="FF000000"/>
        <rFont val="Arial"/>
        <family val="2"/>
      </rPr>
      <t>Sonstiger Aufwand</t>
    </r>
  </si>
  <si>
    <r>
      <rPr>
        <b/>
        <sz val="8"/>
        <color rgb="FF000000"/>
        <rFont val="Arial"/>
        <family val="2"/>
      </rPr>
      <t xml:space="preserve">Nettoergebnis / </t>
    </r>
    <r>
      <rPr>
        <b/>
        <i/>
        <sz val="8"/>
        <color rgb="FF000000"/>
        <rFont val="Arial"/>
        <family val="2"/>
      </rPr>
      <t>Jahresergebnis</t>
    </r>
  </si>
  <si>
    <r>
      <rPr>
        <sz val="8"/>
        <color rgb="FF000000"/>
        <rFont val="Arial"/>
        <family val="2"/>
      </rPr>
      <t xml:space="preserve">Entnahmen von Haushaltsrücklagen / </t>
    </r>
    <r>
      <rPr>
        <i/>
        <sz val="8"/>
        <color rgb="FF000000"/>
        <rFont val="Arial"/>
        <family val="2"/>
      </rPr>
      <t>Auflösung von Rücklagen</t>
    </r>
  </si>
  <si>
    <r>
      <rPr>
        <sz val="8"/>
        <color rgb="FF000000"/>
        <rFont val="Arial"/>
        <family val="2"/>
      </rPr>
      <t xml:space="preserve">Zuweisungen an Haushaltsrücklagen / </t>
    </r>
    <r>
      <rPr>
        <i/>
        <sz val="8"/>
        <color rgb="FF000000"/>
        <rFont val="Arial"/>
        <family val="2"/>
      </rPr>
      <t>Zuweisung zu Rücklagen</t>
    </r>
  </si>
  <si>
    <r>
      <rPr>
        <sz val="8"/>
        <color rgb="FF000000"/>
        <rFont val="Arial"/>
        <family val="2"/>
      </rPr>
      <t xml:space="preserve">Gewinnvortrag / </t>
    </r>
    <r>
      <rPr>
        <i/>
        <sz val="8"/>
        <color rgb="FF000000"/>
        <rFont val="Arial"/>
        <family val="2"/>
      </rPr>
      <t>Verlustvortrag aus dem Vorjahr</t>
    </r>
  </si>
  <si>
    <r>
      <rPr>
        <b/>
        <sz val="8"/>
        <color rgb="FF000000"/>
        <rFont val="Arial"/>
        <family val="2"/>
      </rPr>
      <t xml:space="preserve">Nettoergebnis nach Haushaltsrücklagen / </t>
    </r>
    <r>
      <rPr>
        <b/>
        <i/>
        <sz val="8"/>
        <color rgb="FF000000"/>
        <rFont val="Arial"/>
        <family val="2"/>
      </rPr>
      <t>Bilanzgewinn, Bilanzverlust</t>
    </r>
  </si>
  <si>
    <t>Erläuterungen durch die Gebietskörperschaft:</t>
  </si>
  <si>
    <t>Anlage 1f Vermögensrechnung nach § 1 Abs. 2 - Aktiva</t>
  </si>
  <si>
    <r>
      <rPr>
        <b/>
        <sz val="8"/>
        <color rgb="FF000000"/>
        <rFont val="Arial"/>
        <family val="2"/>
      </rPr>
      <t xml:space="preserve">AKTIVA / Codes / </t>
    </r>
    <r>
      <rPr>
        <b/>
        <i/>
        <sz val="8"/>
        <color rgb="FF000000"/>
        <rFont val="Arial"/>
        <family val="2"/>
      </rPr>
      <t>sinngemäße Entsprechung bei wirtschaftlichen Unternehmungen</t>
    </r>
  </si>
  <si>
    <t>Finanzjahr / Geschäftsjahr</t>
  </si>
  <si>
    <r>
      <rPr>
        <sz val="8"/>
        <color rgb="FF000000"/>
        <rFont val="Arial"/>
        <family val="2"/>
      </rPr>
      <t xml:space="preserve">Immaterielle Vermögenswerte / Code 101 / </t>
    </r>
    <r>
      <rPr>
        <i/>
        <sz val="8"/>
        <color rgb="FF000000"/>
        <rFont val="Arial"/>
        <family val="2"/>
      </rPr>
      <t>Immaterielle Vermögensgegenstände</t>
    </r>
  </si>
  <si>
    <r>
      <rPr>
        <sz val="8"/>
        <color rgb="FF000000"/>
        <rFont val="Arial"/>
        <family val="2"/>
      </rPr>
      <t xml:space="preserve">Sachanlagen / Code 102 / </t>
    </r>
    <r>
      <rPr>
        <i/>
        <sz val="8"/>
        <color rgb="FF000000"/>
        <rFont val="Arial"/>
        <family val="2"/>
      </rPr>
      <t>Sachanlagen</t>
    </r>
  </si>
  <si>
    <r>
      <rPr>
        <sz val="8"/>
        <color rgb="FF000000"/>
        <rFont val="Arial"/>
        <family val="2"/>
      </rPr>
      <t xml:space="preserve">Aktive Finanzinstrumente und Beteiligungen / Code 103, 104 / </t>
    </r>
    <r>
      <rPr>
        <i/>
        <sz val="8"/>
        <color rgb="FF000000"/>
        <rFont val="Arial"/>
        <family val="2"/>
      </rPr>
      <t>Finanzanlagen</t>
    </r>
  </si>
  <si>
    <r>
      <rPr>
        <sz val="8"/>
        <color rgb="FF000000"/>
        <rFont val="Arial"/>
        <family val="2"/>
      </rPr>
      <t xml:space="preserve">Vorräte / Code 114 / </t>
    </r>
    <r>
      <rPr>
        <i/>
        <sz val="8"/>
        <color rgb="FF000000"/>
        <rFont val="Arial"/>
        <family val="2"/>
      </rPr>
      <t>Vorräte</t>
    </r>
  </si>
  <si>
    <r>
      <rPr>
        <sz val="8"/>
        <color rgb="FF000000"/>
        <rFont val="Arial"/>
        <family val="2"/>
      </rPr>
      <t xml:space="preserve">Forderungen / Code 106,113 / </t>
    </r>
    <r>
      <rPr>
        <i/>
        <sz val="8"/>
        <color rgb="FF000000"/>
        <rFont val="Arial"/>
        <family val="2"/>
      </rPr>
      <t>Forderungen und sonstige Vermögensgegenstände und latente Steuern</t>
    </r>
  </si>
  <si>
    <r>
      <rPr>
        <sz val="8"/>
        <color rgb="FF000000"/>
        <rFont val="Arial"/>
        <family val="2"/>
      </rPr>
      <t xml:space="preserve">Kurzfristiges Finanzvermögen / Code 116 / </t>
    </r>
    <r>
      <rPr>
        <i/>
        <sz val="8"/>
        <color rgb="FF000000"/>
        <rFont val="Arial"/>
        <family val="2"/>
      </rPr>
      <t>Wertpapiere und Anteile</t>
    </r>
  </si>
  <si>
    <r>
      <rPr>
        <sz val="8"/>
        <color rgb="FF000000"/>
        <rFont val="Arial"/>
        <family val="2"/>
      </rPr>
      <t xml:space="preserve">Liquide Mittel / Code 115 / </t>
    </r>
    <r>
      <rPr>
        <i/>
        <sz val="8"/>
        <color rgb="FF000000"/>
        <rFont val="Arial"/>
        <family val="2"/>
      </rPr>
      <t>Kassenbestand, Schecks, Guthaben bei Kreditinstituten</t>
    </r>
  </si>
  <si>
    <r>
      <rPr>
        <sz val="8"/>
        <color rgb="FF000000"/>
        <rFont val="Arial"/>
        <family val="2"/>
      </rPr>
      <t xml:space="preserve">Aktive Rechnungsabgrenzung / Code 117 / </t>
    </r>
    <r>
      <rPr>
        <i/>
        <sz val="8"/>
        <color rgb="FF000000"/>
        <rFont val="Arial"/>
        <family val="2"/>
      </rPr>
      <t>Rechnungsabgrenzungsposten</t>
    </r>
  </si>
  <si>
    <r>
      <rPr>
        <b/>
        <sz val="8"/>
        <color rgb="FF000000"/>
        <rFont val="Arial"/>
        <family val="2"/>
      </rPr>
      <t>Summe AKTIVA</t>
    </r>
  </si>
  <si>
    <t>Erläuterungen:</t>
  </si>
  <si>
    <t>Anlage 1f Vermögensrechnung nach § 1 Abs. 2 - Passiva</t>
  </si>
  <si>
    <r>
      <rPr>
        <b/>
        <sz val="8"/>
        <color rgb="FF000000"/>
        <rFont val="Arial"/>
        <family val="2"/>
      </rPr>
      <t xml:space="preserve">PASSIVA Codes / </t>
    </r>
    <r>
      <rPr>
        <b/>
        <i/>
        <sz val="8"/>
        <color rgb="FF000000"/>
        <rFont val="Arial"/>
        <family val="2"/>
      </rPr>
      <t>sinngemäße Entsprechung bei wirtschaftlichen Unternehmungen</t>
    </r>
  </si>
  <si>
    <t>Fremdmittel</t>
  </si>
  <si>
    <r>
      <rPr>
        <sz val="8"/>
        <color rgb="FF000000"/>
        <rFont val="Arial"/>
        <family val="2"/>
      </rPr>
      <t xml:space="preserve">Nettovermögen (Ausgleichsposten) / Code 12 / </t>
    </r>
    <r>
      <rPr>
        <i/>
        <sz val="8"/>
        <color rgb="FF000000"/>
        <rFont val="Arial"/>
        <family val="2"/>
      </rPr>
      <t>Eigenkapital</t>
    </r>
  </si>
  <si>
    <r>
      <rPr>
        <sz val="8"/>
        <color rgb="FF000000"/>
        <rFont val="Arial"/>
        <family val="2"/>
      </rPr>
      <t xml:space="preserve">Investitionszuschüsse / Code 131 / </t>
    </r>
    <r>
      <rPr>
        <i/>
        <sz val="8"/>
        <color rgb="FF000000"/>
        <rFont val="Arial"/>
        <family val="2"/>
      </rPr>
      <t>Investitionskostenzuschüsse</t>
    </r>
  </si>
  <si>
    <r>
      <rPr>
        <sz val="8"/>
        <color rgb="FF000000"/>
        <rFont val="Arial"/>
        <family val="2"/>
      </rPr>
      <t xml:space="preserve">Rückstellungen / Code 143, 153 / </t>
    </r>
    <r>
      <rPr>
        <i/>
        <sz val="8"/>
        <color rgb="FF000000"/>
        <rFont val="Arial"/>
        <family val="2"/>
      </rPr>
      <t>Rückstellungen</t>
    </r>
  </si>
  <si>
    <r>
      <rPr>
        <sz val="8"/>
        <color rgb="FF000000"/>
        <rFont val="Arial"/>
        <family val="2"/>
      </rPr>
      <t xml:space="preserve">Finanzschulden, Verbindlichkeiten / Code 141, 142, 151, 152 / </t>
    </r>
    <r>
      <rPr>
        <i/>
        <sz val="8"/>
        <color rgb="FF000000"/>
        <rFont val="Arial"/>
        <family val="2"/>
      </rPr>
      <t>Verbindlichkeiten</t>
    </r>
  </si>
  <si>
    <r>
      <rPr>
        <sz val="8"/>
        <color rgb="FF000000"/>
        <rFont val="Arial"/>
        <family val="2"/>
      </rPr>
      <t xml:space="preserve">Passive Rechnungsabgrenzung / Code 154 / </t>
    </r>
    <r>
      <rPr>
        <i/>
        <sz val="8"/>
        <color rgb="FF000000"/>
        <rFont val="Arial"/>
        <family val="2"/>
      </rPr>
      <t>Rechnungsabgrenzungsposten</t>
    </r>
  </si>
  <si>
    <r>
      <rPr>
        <b/>
        <sz val="8"/>
        <color rgb="FF000000"/>
        <rFont val="Arial"/>
        <family val="2"/>
      </rPr>
      <t>Summe PASSIVA</t>
    </r>
  </si>
  <si>
    <t>gesamt</t>
  </si>
  <si>
    <t>Bezüge (Unterklasse 50-52)</t>
  </si>
  <si>
    <t>Nebengebühren (Unterklasse 56)</t>
  </si>
  <si>
    <t>Dienstgeber-beiträge (Unterklasse 58)</t>
  </si>
  <si>
    <t>Beamtinnen und Beamte</t>
  </si>
  <si>
    <t>n.a.</t>
  </si>
  <si>
    <t>Nicht zuordenbar</t>
  </si>
  <si>
    <t>Länder und Gemeinden melden optional</t>
  </si>
  <si>
    <t>Musikschullehrerinnen- und lehrer</t>
  </si>
  <si>
    <t>Elementarpädagoginnen und -pädagogen</t>
  </si>
  <si>
    <t>Lehrlinge</t>
  </si>
  <si>
    <t>Dienstverhältnis zu L/G, 
nicht dienstleistend bei L/G, 
bezahlt aus dem Budget von L/G</t>
  </si>
  <si>
    <t>Einheit</t>
  </si>
  <si>
    <t>Refundierung des Pers.-aufwandes? Ja/Nein</t>
  </si>
  <si>
    <t>Ø-Pensionshöhe /Mt.</t>
  </si>
  <si>
    <t>Ruhegenussbezieherinnen und -bezieher</t>
  </si>
  <si>
    <t>Ø-Pensionsantrittsalter</t>
  </si>
  <si>
    <t>Vorzeitige Pensionierung mit Abschlag</t>
  </si>
  <si>
    <t>Vorzeitige Pensionierung ohne Abschlag</t>
  </si>
  <si>
    <t>davon Landeslehrerinnen und -lehrer</t>
  </si>
  <si>
    <t>davon Bedienstete in Krankenanstalten</t>
  </si>
  <si>
    <t>davon vom Land getragene Gemeindepensionen</t>
  </si>
  <si>
    <t>Übrige</t>
  </si>
  <si>
    <t>Nachweis über Leistungen für Personal, Pensionen und Ruhebezüge - VRV 2015</t>
  </si>
  <si>
    <t>GRP
AB
UAB</t>
  </si>
  <si>
    <t>Geldbezüge
Beamt:Innen
Verwaltung u.
handw.
Verwendung</t>
  </si>
  <si>
    <t>Geldbezüge
Vertrags. Bed.
Verwaltung u.
handw.
Verwendung</t>
  </si>
  <si>
    <t>Sachbezüge, Geld- und
Sachbezüge
sonstige
Bedienstete</t>
  </si>
  <si>
    <t>Nebengebühren
und
Geldaushilfen</t>
  </si>
  <si>
    <t>Dienstgeber-
beiträge</t>
  </si>
  <si>
    <t>Freiwillige
Sozial-leistungen</t>
  </si>
  <si>
    <t>Pensionen,
Ruhebezüge,
Beitr. Pensionsfonds</t>
  </si>
  <si>
    <t>500000-501999</t>
  </si>
  <si>
    <t>510000-511999</t>
  </si>
  <si>
    <t>520000-553999</t>
  </si>
  <si>
    <t>560000-569999</t>
  </si>
  <si>
    <t>580000-582999</t>
  </si>
  <si>
    <t>590000-590999</t>
  </si>
  <si>
    <t>760000-760999, 752400-752599</t>
  </si>
  <si>
    <t>00</t>
  </si>
  <si>
    <t>0000</t>
  </si>
  <si>
    <t>01</t>
  </si>
  <si>
    <t>0100</t>
  </si>
  <si>
    <t>08</t>
  </si>
  <si>
    <t>0800</t>
  </si>
  <si>
    <t>Summe Gruppe 0</t>
  </si>
  <si>
    <t>8200</t>
  </si>
  <si>
    <t>Summe Gruppe 8</t>
  </si>
  <si>
    <t>Gesamtsummen</t>
  </si>
  <si>
    <t>VQS-Pos.</t>
  </si>
  <si>
    <t>Zuordnung der MVAG</t>
  </si>
  <si>
    <t>Anmerkungen</t>
  </si>
  <si>
    <t>Haushalt ohne Quasi-KG</t>
  </si>
  <si>
    <t>2113, 2114, 2115</t>
  </si>
  <si>
    <t>Erträge aus Gebühren, Leistungen, Besitz und wirtschaftlicher Tätigkeit</t>
  </si>
  <si>
    <t>ohne Gruppe (Konto) 806, 807, 899</t>
  </si>
  <si>
    <t>Erhaltene Kapitaltransfers (VHH Zugang)</t>
  </si>
  <si>
    <t>Summe 1 (Mittelaufbringung bereinigt)</t>
  </si>
  <si>
    <t>Finanzierungswirksamer Personalaufwand</t>
  </si>
  <si>
    <t>2221-2225</t>
  </si>
  <si>
    <t>Finanzierungswirksamer Sachaufwand</t>
  </si>
  <si>
    <t>ohne Gruppe (Konto) 799</t>
  </si>
  <si>
    <t>ohne Gruppe (Konto) 652, 654, 682, 694, 697, 699</t>
  </si>
  <si>
    <t>Summe 2 (Mittelverwendung bereinigt)</t>
  </si>
  <si>
    <t>n.a</t>
  </si>
  <si>
    <t>Transfers</t>
  </si>
  <si>
    <t>31.12.2024</t>
  </si>
  <si>
    <t>Zweckgebundene Haushaltsrücklagen</t>
  </si>
  <si>
    <t>Zweckgeb. ZMR LFA Bach - ZW 21 (ehemals Verkauf VS Schwabegg)</t>
  </si>
  <si>
    <t>01000/</t>
  </si>
  <si>
    <t>85000/</t>
  </si>
  <si>
    <t>82000/</t>
  </si>
  <si>
    <t>85200/</t>
  </si>
  <si>
    <t>85100/</t>
  </si>
  <si>
    <t xml:space="preserve">Uni der Bundeswehr München
</t>
  </si>
  <si>
    <t>18001/</t>
  </si>
  <si>
    <t>ZMR Bedarfszuweisungen 2023 - ZW 4</t>
  </si>
  <si>
    <t>94000/</t>
  </si>
  <si>
    <t xml:space="preserve">JA Wasser Zuf./Entn. SA5 </t>
  </si>
  <si>
    <t>JA Abwasser Zuf./Entn. SA5</t>
  </si>
  <si>
    <t xml:space="preserve">JA Müll Zuf./Entn. SA5 </t>
  </si>
  <si>
    <t>Zweckgebundene Haushaltsrücklagen Summe</t>
  </si>
  <si>
    <t>Anlage 6c - Einzelnachweis über Finanzschulden und Schuldendienst gem. § 32 Abs. 1 und 2 (Gemeinden)</t>
  </si>
  <si>
    <t>Buchwert Stand 31.12.2024</t>
  </si>
  <si>
    <t xml:space="preserve">1.1.1 …von Bund, Bundesfonds, Bundeskammern </t>
  </si>
  <si>
    <t xml:space="preserve">1.1.2 …von Ländern, Landesfonds, Landeskammern </t>
  </si>
  <si>
    <t>167 500,00</t>
  </si>
  <si>
    <t>21 914,38</t>
  </si>
  <si>
    <t>83 000,00</t>
  </si>
  <si>
    <t>10 979,65</t>
  </si>
  <si>
    <t>273 600,00</t>
  </si>
  <si>
    <t>318 906,32</t>
  </si>
  <si>
    <t>347 214,00</t>
  </si>
  <si>
    <t>38 449,76</t>
  </si>
  <si>
    <t>259 990,97</t>
  </si>
  <si>
    <t>385 000,00</t>
  </si>
  <si>
    <t>51 303,19</t>
  </si>
  <si>
    <t>100 342,94</t>
  </si>
  <si>
    <t>160 000,00</t>
  </si>
  <si>
    <t>21 247,96</t>
  </si>
  <si>
    <t>101 621,58</t>
  </si>
  <si>
    <t>270 100,00</t>
  </si>
  <si>
    <t>30 106,22</t>
  </si>
  <si>
    <t>87 675,36</t>
  </si>
  <si>
    <t xml:space="preserve">1.1.3 …von Gemeinden, Gemeindeverbänden, Gemeindefonds </t>
  </si>
  <si>
    <t xml:space="preserve">1.1.4 …von Sozialversicherungsträgern </t>
  </si>
  <si>
    <t xml:space="preserve">1.1.5 …von sonstigen Trägern öffentlichen Rechts </t>
  </si>
  <si>
    <t xml:space="preserve">1.2 …von Beteiligungen der Gebietskörperschaft (ohne Finanzunternehmen) </t>
  </si>
  <si>
    <t xml:space="preserve">1.3 …von Unternehmen (ohne Beteiligungen und ohne Finanzunternehmen) </t>
  </si>
  <si>
    <t>3 442,51</t>
  </si>
  <si>
    <t xml:space="preserve">1.4 …von Finanzunternehmen </t>
  </si>
  <si>
    <t xml:space="preserve">1.4.1 … im Inland </t>
  </si>
  <si>
    <t>875 000,00</t>
  </si>
  <si>
    <t>665 807,56</t>
  </si>
  <si>
    <t>1 109 000,00</t>
  </si>
  <si>
    <t>744 587,24</t>
  </si>
  <si>
    <t xml:space="preserve">1.4.2 … im Ausland </t>
  </si>
  <si>
    <t xml:space="preserve">1.5 … von Sonstigen </t>
  </si>
  <si>
    <t>2 315 268,51</t>
  </si>
  <si>
    <t xml:space="preserve">2.1.1 …von Bund, Bundesfonds, Bundeskammern </t>
  </si>
  <si>
    <t xml:space="preserve">2.1.2 …von Ländern, Landesfonds, Landeskammern </t>
  </si>
  <si>
    <t xml:space="preserve">2.1.3 …von Gemeinden, Gemeindeverbänden, Gemeindefonds </t>
  </si>
  <si>
    <t xml:space="preserve">2.1.4 …von Sozialversicherungsträgern </t>
  </si>
  <si>
    <t xml:space="preserve">2.1.5 …von sonstigen Trägern öffentlichen Rechts </t>
  </si>
  <si>
    <t xml:space="preserve">2.2 …von Beteiligungen der Gebietskörperschaft (ohne Finanzunternehmen) </t>
  </si>
  <si>
    <t xml:space="preserve">2.3 …von Unternehmen (ohne Beteiligungen und ohne Finanzunternehmen) </t>
  </si>
  <si>
    <t xml:space="preserve">2.4 …von Finanzunternehmen </t>
  </si>
  <si>
    <t xml:space="preserve">2.4.1 … im Inland </t>
  </si>
  <si>
    <t xml:space="preserve">2.4.2 … im Ausland </t>
  </si>
  <si>
    <t xml:space="preserve">2.5 … von Sonstigen </t>
  </si>
  <si>
    <t>322 533,91</t>
  </si>
  <si>
    <t>3. Finanzschulden gem. § 32 (2)</t>
  </si>
  <si>
    <t>Finanzschulden gem. §32 (2) öff. Recht</t>
  </si>
  <si>
    <t>612000
358100</t>
  </si>
  <si>
    <t>Anlage 6d - Einzelnachweis über Finanzschulden gemäß § 32 Abs. 3</t>
  </si>
  <si>
    <t>Darlehens-höhe gesamt</t>
  </si>
  <si>
    <t>Zugang   2024</t>
  </si>
  <si>
    <t>Tilgung   2024</t>
  </si>
  <si>
    <t>Zinsen 2024</t>
  </si>
  <si>
    <t>Buchwert/Stand 31.12. 2024</t>
  </si>
  <si>
    <t>1. Finanzschulden gem. § 32 Abs. 3 Z. 1 (Forderungskauf)</t>
  </si>
  <si>
    <t>2. Finanzschulden gem. § 32 Abs. 3 Z. 2 (Kaufpreisstundung)</t>
  </si>
  <si>
    <t>2.1.1 …von Bund, Bundesfonds, Bundeskammern</t>
  </si>
  <si>
    <t>2.1.2 …von Ländern, Landesfonds, Landeskammern</t>
  </si>
  <si>
    <t>2.1.3 …von Gemeinden, Gemeindeverbänden, Gemeindefonds</t>
  </si>
  <si>
    <t>2.1.4 …von Sozialversicherungsträgern</t>
  </si>
  <si>
    <t>2.1.5 …von sonstigen Trägern öffentlichen Rechts</t>
  </si>
  <si>
    <t>2.2 …von Beteiligungen der Gebietskörperschaft (ohne Finanzunternehmen)</t>
  </si>
  <si>
    <t>2.3 …von Unternehmen (ohne Beteiligungen und ohne Finanzunternehmen)</t>
  </si>
  <si>
    <t>2.4 …von Finanzunternehmen</t>
  </si>
  <si>
    <t>2.4.1 … im Inland</t>
  </si>
  <si>
    <t>2.4.2 … im Ausland</t>
  </si>
  <si>
    <t>2.5 … von Sonstigen</t>
  </si>
  <si>
    <t>Ansatz Konto</t>
  </si>
  <si>
    <t>Buchwert
Stand 31.12.2024</t>
  </si>
  <si>
    <t>612910</t>
  </si>
  <si>
    <t>Katastrophenschäden</t>
  </si>
  <si>
    <t>612930</t>
  </si>
  <si>
    <t>612950</t>
  </si>
  <si>
    <t>633920</t>
  </si>
  <si>
    <t>KAT Wildbachverbaaung</t>
  </si>
  <si>
    <t>Buchwert des Zuschusses
Stand 31.12.2024</t>
  </si>
  <si>
    <t xml:space="preserve">Bild - Aquarellbild Gernot Pucher 86x105 cm NH0000710100000105 ANL_001120  </t>
  </si>
  <si>
    <t xml:space="preserve">Bild - Acrylbild - Herlinde Sander 60x60 cm NH0008210100000201 ANL_001121  </t>
  </si>
  <si>
    <t xml:space="preserve">Bild - Acrylbild Christine Meklin 60x60 cm NH0008220100000201 ANL_001122  </t>
  </si>
  <si>
    <t xml:space="preserve">Bild - Acrylbild Karl Vejnik 60x60 cm NH0008200100000201 ANL_001123  </t>
  </si>
  <si>
    <t xml:space="preserve">Bild - Acrylbild Helmut Blazej 60x60 cm NH0008190100000201 ANL_001124  </t>
  </si>
  <si>
    <t xml:space="preserve">Bild - Acryl-Mischtechnik Ana Grilc 60x60 cm NH0008230100000201 ANL_001125  </t>
  </si>
  <si>
    <t xml:space="preserve">Bild - Acrylbild Hemlut Blazej 60x80 cm NH0008252110010107 ANL_001127  </t>
  </si>
  <si>
    <t xml:space="preserve">Bild - Acrylbild Volksschulkinder NH0008262110010107 ANL_001128  </t>
  </si>
  <si>
    <t xml:space="preserve">Bild - Aquarellbild Edwin Wiegele 91x83 cm NH0000880100000106 ANL_001129  </t>
  </si>
  <si>
    <t xml:space="preserve">Bild - Acrylbild Helmut Blazej 65 x 65 cm NH0001130100000108 ANL_001130  </t>
  </si>
  <si>
    <t xml:space="preserve">Bild - Acrylbild Helmut Blazej 84x84 cm NH0000650100000103 ANL_001131  </t>
  </si>
  <si>
    <t xml:space="preserve">Wandskulptur "Heiliger Florian" von Helmut Blazej  ANL_001132  </t>
  </si>
  <si>
    <t xml:space="preserve">Bild - Acryl Textil-Mischtechnik 60x60 cm NH0008242110010107 ANL_00126  </t>
  </si>
  <si>
    <t xml:space="preserve">Wandfresko Albert Mesner Gemeinde Neuhaus aus Ton Mitgestaltung der Tafeln durch Volksschülern   </t>
  </si>
  <si>
    <t xml:space="preserve">Wandfresko Manfred Probst "Heiliger Florian und Ortschaft Bach"     </t>
  </si>
  <si>
    <t>Buchwert 31.12.2024</t>
  </si>
  <si>
    <t>Kautionen für Finanzierungsleasing</t>
  </si>
  <si>
    <t>Wirtschaftliche Unternehmungen, Betriebe, betriebsähnliche Einrichtungen gem. §1 Abs. 2</t>
  </si>
  <si>
    <t>Anlage 6j - Nachweis über unmittelbare Beteiligungen der Gebietskörperschaft</t>
  </si>
  <si>
    <t>Geschätztes
Nettovermögen
per 31.12.2024</t>
  </si>
  <si>
    <t>Anlage 6m - Nachweis über aktive Finanzinstrumente</t>
  </si>
  <si>
    <t>Wirtschaftliche Unternehmungen, Betriebe, betriebsähnliche Einrichtungen nach § 1 Abs. 2</t>
  </si>
  <si>
    <t>Buchwert
31.12.2024
in Euro</t>
  </si>
  <si>
    <t>Wechsel-
kurs
31.12.2024</t>
  </si>
  <si>
    <t>Wirtschaftliche Unternehmungen, Betriebe, betriebsähnliche Einrichtungen gem. § 1 Abs. 2</t>
  </si>
  <si>
    <t>Stand
31.12.2024</t>
  </si>
  <si>
    <t>Teil B - Haftungspositionen nicht relevant iSd Art. 15a Vereinbarung HOG | Haftungen der Gebietskörperschaft, welche bereits im Öffentlichen Schuldenstand enthalten sind bzw. für innerstaatliche Haftungen eingegangen worden sind</t>
  </si>
  <si>
    <t>Fondsdarlehen K-WWF BA03 AWV-VJ</t>
  </si>
  <si>
    <t>Notstromaggregate SZ V-, K, N</t>
  </si>
  <si>
    <t>Gesamtsumme B</t>
  </si>
  <si>
    <t>Anlage 6s - Anzahl der Ruhe- und Versorgungsgenussempfängerinnen und -empfänger und pensionsbezogene Aufwendungen</t>
  </si>
  <si>
    <t>Aufwendungen für
Pensionsleistungen der
Gebietskörperschaft</t>
  </si>
  <si>
    <t>Anzahl der
Ruhegenussempfängerinnen und -empfänger</t>
  </si>
  <si>
    <t>Anzahl der
Versorgungsgenussempfängerinnen
 und -empfänger</t>
  </si>
  <si>
    <t>Anzahl der Ruhe- und
Versorgungsgenussempfängerinnen
 und -empfänger</t>
  </si>
  <si>
    <t>Zusammenfassung nach § 1 Abs. 2</t>
  </si>
  <si>
    <t>Zusammenfassung gem. § 1 Abs. 2</t>
  </si>
  <si>
    <t>Summe Aufw.
für 30 Jahre</t>
  </si>
  <si>
    <t>Anlage 6t - Einzelnachweis über die nicht voranschlagswirksame Gebarung gem. § 12</t>
  </si>
  <si>
    <t>BZ iR 2023 - ZW 4 ohne Zinseinnahmen</t>
  </si>
  <si>
    <t>369006</t>
  </si>
  <si>
    <t>ROLORAN Blackout-Kommunikation</t>
  </si>
  <si>
    <r>
      <rPr>
        <b/>
        <sz val="9"/>
        <color rgb="FF000000"/>
        <rFont val="Segoe UI"/>
        <family val="2"/>
      </rPr>
      <t>Summe</t>
    </r>
    <r>
      <rPr>
        <b/>
        <sz val="9"/>
        <color rgb="FF000000"/>
        <rFont val="Segoe UI"/>
        <family val="2"/>
      </rPr>
      <t xml:space="preserve"> </t>
    </r>
    <r>
      <rPr>
        <b/>
        <sz val="9"/>
        <color rgb="FF000000"/>
        <rFont val="Segoe UI"/>
        <family val="2"/>
      </rPr>
      <t>Forderungen</t>
    </r>
  </si>
  <si>
    <t>Katastrophenfonds Unwet. 23&amp;24 ohne Zinseinnahmen - ZW 3</t>
  </si>
  <si>
    <r>
      <rPr>
        <b/>
        <sz val="9"/>
        <color rgb="FF000000"/>
        <rFont val="Segoe UI"/>
        <family val="2"/>
      </rPr>
      <t>Summe</t>
    </r>
    <r>
      <rPr>
        <b/>
        <sz val="9"/>
        <color rgb="FF000000"/>
        <rFont val="Segoe UI"/>
        <family val="2"/>
      </rPr>
      <t xml:space="preserve"> </t>
    </r>
    <r>
      <rPr>
        <b/>
        <sz val="9"/>
        <color rgb="FF000000"/>
        <rFont val="Segoe UI"/>
        <family val="2"/>
      </rPr>
      <t>Verbindlichkeiten</t>
    </r>
  </si>
  <si>
    <t>1000066</t>
  </si>
  <si>
    <t>VS Neuhaus EED III (EU-Energieeffizienzrichtl.)</t>
  </si>
  <si>
    <t>1000067</t>
  </si>
  <si>
    <t>Kindergarten EED III (EU-Energieeffizienzrichtl.)</t>
  </si>
  <si>
    <t>1000070</t>
  </si>
  <si>
    <t>KAT23 - Wiederh. Graditschach-Illmitzener Straße</t>
  </si>
  <si>
    <t>1000071</t>
  </si>
  <si>
    <t>KAT23 - Wiederh. Bach-Illmitzener Straße</t>
  </si>
  <si>
    <t>1000073</t>
  </si>
  <si>
    <t>KAT23 - Wiederh. Brücke + Bachbett Suchabach</t>
  </si>
  <si>
    <t>1000074</t>
  </si>
  <si>
    <t>1000077</t>
  </si>
  <si>
    <t>18001</t>
  </si>
  <si>
    <t>2000069</t>
  </si>
  <si>
    <t>Sonst. Inv. Rettungs- und Warndienste</t>
  </si>
  <si>
    <t>2000075</t>
  </si>
  <si>
    <t>2000076</t>
  </si>
  <si>
    <t>2000081</t>
  </si>
  <si>
    <t>Örtliches Entwicklungskonzept</t>
  </si>
  <si>
    <t>Haushaltsjahr 2024</t>
  </si>
  <si>
    <t>Zwischensumme Haushaltsjahr 2024</t>
  </si>
  <si>
    <t>BRP-Summe</t>
  </si>
  <si>
    <t>SELINA.PERSCHE</t>
  </si>
  <si>
    <t>RA
2025</t>
  </si>
  <si>
    <t>VA
2025</t>
  </si>
  <si>
    <t>Anfangsbestand liquide Mittel (115 zum 31.12.2024)</t>
  </si>
  <si>
    <t>Anfangsbestand kurzfristige Finanzschulden aus überzogenen Konten bei Kreditinstituten (1511/UK21 zum 31.12.2024)</t>
  </si>
  <si>
    <t>Endbestand liquide Mittel (115 zum 31.12.2025)</t>
  </si>
  <si>
    <t>Endbestand kurzfristige Finanzschulden aus überzogenen Konten bei Kreditinstituten (1511/UK 21 zum 31.12.2025)</t>
  </si>
  <si>
    <t>RA 2025</t>
  </si>
  <si>
    <t>13.04.2026 10:36</t>
  </si>
  <si>
    <t>Ausgewählt:  Gemeindenr.: 01, Haushaltsjahr: 2025, Nachtragshaushalt: 0</t>
  </si>
  <si>
    <t>Filter: Gemeindenr.: 01, Haushaltsjahr: 2025</t>
  </si>
  <si>
    <t>RA2025</t>
  </si>
  <si>
    <t>VA2025</t>
  </si>
  <si>
    <t>899900</t>
  </si>
  <si>
    <t>Zuführungen an die investive G ebarung aus ZMR-Entnahmen</t>
  </si>
  <si>
    <t>400001</t>
  </si>
  <si>
    <t>Geringwert. W.G. FF Neuhaus</t>
  </si>
  <si>
    <t>400002</t>
  </si>
  <si>
    <t>Geringwert. W.G. FF Bach</t>
  </si>
  <si>
    <t>400003</t>
  </si>
  <si>
    <t>Geringwert. W.G. FF Schwabegg</t>
  </si>
  <si>
    <t>303200</t>
  </si>
  <si>
    <t>Kapitaltransfers von sonstigen Trägern des öffentlichen Rech ts und Sozialversicherungsträg</t>
  </si>
  <si>
    <t>Ansatz 18001</t>
  </si>
  <si>
    <t>308000</t>
  </si>
  <si>
    <t>Kapitaltransfers vom Ausland</t>
  </si>
  <si>
    <t>Investitionsdarlehen von Lände rn, Landesfonds und Landeskamm ern</t>
  </si>
  <si>
    <t>810003</t>
  </si>
  <si>
    <t>Essensersatz GTS</t>
  </si>
  <si>
    <t>Essensersatz KiGa</t>
  </si>
  <si>
    <t>816002</t>
  </si>
  <si>
    <t>Kreativbeitrag KiGa</t>
  </si>
  <si>
    <t>Kostenersätze K-BBG</t>
  </si>
  <si>
    <t>Transfers von Bund - § 23 FAG</t>
  </si>
  <si>
    <t>Schreib-, Zeichen- und sonstig</t>
  </si>
  <si>
    <t>456002</t>
  </si>
  <si>
    <t>A 38</t>
  </si>
  <si>
    <t>Sonstige Kulturpflege</t>
  </si>
  <si>
    <t>UA 381</t>
  </si>
  <si>
    <t>683000</t>
  </si>
  <si>
    <t>Verluste aus dem Abgang von Sa chanlagen und immateriellen Ve rmögenswerten</t>
  </si>
  <si>
    <t>001000</t>
  </si>
  <si>
    <t>801000</t>
  </si>
  <si>
    <t>Veräußerungen von Grundstücken und Grundstückseinrichtungen</t>
  </si>
  <si>
    <t>799900</t>
  </si>
  <si>
    <t>Rückführungen von ZMR-Entnahme für Investitionen in die opera tive Gebarung</t>
  </si>
  <si>
    <t>KAT UW Suchabach</t>
  </si>
  <si>
    <t>Sonstige Transfers an private Haushalte</t>
  </si>
  <si>
    <t>300742</t>
  </si>
  <si>
    <t>301001</t>
  </si>
  <si>
    <t>Kapitaltransfers von Ländern, Landesfonds und Landeskammern See-, Berg-, Rad</t>
  </si>
  <si>
    <t>301002</t>
  </si>
  <si>
    <t>Kapitaltransfers von Ländern, Landesfonds und Landeskammern ORE</t>
  </si>
  <si>
    <t>BZ aR</t>
  </si>
  <si>
    <t>KunstSinnNeuhaus &amp; Slow Food
Village Neuhaus, 
Wirtschaftsgemeinschaft</t>
  </si>
  <si>
    <t>302000</t>
  </si>
  <si>
    <t>Kapitaltransfers von Gemeinden , Gemeindeverbänden (ohne mark tbestimmte Tätigkeit) und Geme</t>
  </si>
  <si>
    <t>BZ a.R. Liquiditätshilfe</t>
  </si>
  <si>
    <t>Ansatz 95000</t>
  </si>
  <si>
    <t>Aufgenommene Darlehen und Schu
ldendienst</t>
  </si>
  <si>
    <t>95000</t>
  </si>
  <si>
    <t>13.04.2026 11:19</t>
  </si>
  <si>
    <t>Anlage 4 - Personaldaten der Gemeinde(n) für das Jahr 2025 iSd ÖStP</t>
  </si>
  <si>
    <t>Personaldaten des Landes/der Gemeinde(n) für das Jahr 2025</t>
  </si>
  <si>
    <t>Dienstverhältnis zu L/G, 
nicht dienstleistend bei L/G, 
nicht bezahlt von L/G</t>
  </si>
  <si>
    <t>Beamtinnen und Beamte-Pensionistinnen und Pensionisten zum 31.12.2025</t>
  </si>
  <si>
    <t>Neue Ruhegenussbezieherinnen und -bezieher im Bezugsjahr 2025</t>
  </si>
  <si>
    <t>Gesamter Pensionsaufwand für das Bezugsjahr 2025</t>
  </si>
  <si>
    <t>13.04.2026 11:26</t>
  </si>
  <si>
    <r>
      <rPr>
        <b/>
        <sz val="8"/>
        <color rgb="FF000000"/>
        <rFont val="Segoe UI"/>
        <family val="2"/>
      </rPr>
      <t>Veränderungen in</t>
    </r>
    <r>
      <rPr>
        <b/>
        <sz val="8"/>
        <color rgb="FF000000"/>
        <rFont val="Segoe UI"/>
        <family val="2"/>
      </rPr>
      <t xml:space="preserve"> </t>
    </r>
    <r>
      <rPr>
        <b/>
        <sz val="8"/>
        <color rgb="FF000000"/>
        <rFont val="Segoe UI"/>
        <family val="2"/>
      </rPr>
      <t>2025</t>
    </r>
  </si>
  <si>
    <t>31.12.2025</t>
  </si>
  <si>
    <t>42901/934041</t>
  </si>
  <si>
    <t>61200/934051</t>
  </si>
  <si>
    <t>Kärntenspezifischer Nachweis über den Stand und die Veränderung kommunaler Zahlungsmittelreserven (samt Innerer Darlehen)</t>
  </si>
  <si>
    <t xml:space="preserve">Rechnungsabschluss 2025, Angaben in Euro </t>
  </si>
  <si>
    <t>Zahlungsmittelreserven SOLL</t>
  </si>
  <si>
    <t>Innere Darlehen</t>
  </si>
  <si>
    <t>Zahlungsmittelreserven IST</t>
  </si>
  <si>
    <t>Stand am
01.01.2025</t>
  </si>
  <si>
    <t>Veränderung</t>
  </si>
  <si>
    <t>Stand am
31.12.2025</t>
  </si>
  <si>
    <t>aushaftender
Stand am
01.01.2025</t>
  </si>
  <si>
    <t>Tilgung</t>
  </si>
  <si>
    <t>aushaftender
Stand am
31.12.2025</t>
  </si>
  <si>
    <t>Zweckgeb. ZMR Sozialfonds Neuhauser für Neuhauser - ZW 20</t>
  </si>
  <si>
    <t>4290/934041</t>
  </si>
  <si>
    <t>Zweckgeb. ZMR LFA Bach - ZW 21</t>
  </si>
  <si>
    <t>01000100</t>
  </si>
  <si>
    <t>85008500</t>
  </si>
  <si>
    <t>82008200</t>
  </si>
  <si>
    <t>85208520</t>
  </si>
  <si>
    <t>85108510</t>
  </si>
  <si>
    <t>6120/934051</t>
  </si>
  <si>
    <t>Zweckgeb. ROLORAN Blackout-Kommunikation</t>
  </si>
  <si>
    <t>18001800</t>
  </si>
  <si>
    <t>94409440</t>
  </si>
  <si>
    <t>Zweckgeb. ZMR Bedarfszuweisungen 2023 - ZW 4</t>
  </si>
  <si>
    <t>94009400</t>
  </si>
  <si>
    <t>Zugang
2025</t>
  </si>
  <si>
    <t>Tilgung
2025</t>
  </si>
  <si>
    <t>Zinsen
2025</t>
  </si>
  <si>
    <t>Schulden-dienstersätze 2025</t>
  </si>
  <si>
    <t>Buchwert Stand 31.12.2025</t>
  </si>
  <si>
    <t>328,72</t>
  </si>
  <si>
    <t>22 243,10</t>
  </si>
  <si>
    <t>164,69</t>
  </si>
  <si>
    <t>11 144,34</t>
  </si>
  <si>
    <t>3 189,06</t>
  </si>
  <si>
    <t>322 095,38</t>
  </si>
  <si>
    <t>36 042,10</t>
  </si>
  <si>
    <t>2 407,66</t>
  </si>
  <si>
    <t>223 948,87</t>
  </si>
  <si>
    <t>49 798,05</t>
  </si>
  <si>
    <t>1 505,14</t>
  </si>
  <si>
    <t>50 544,89</t>
  </si>
  <si>
    <t>19 723,64</t>
  </si>
  <si>
    <t>1 524,32</t>
  </si>
  <si>
    <t>81 897,94</t>
  </si>
  <si>
    <t>28 791,09</t>
  </si>
  <si>
    <t>1 315,13</t>
  </si>
  <si>
    <t>58 884,27</t>
  </si>
  <si>
    <t>166 828,84</t>
  </si>
  <si>
    <t>40 803,75</t>
  </si>
  <si>
    <t>36 024,05</t>
  </si>
  <si>
    <t>8 222,21</t>
  </si>
  <si>
    <t>28 066,82</t>
  </si>
  <si>
    <t>20 640,57</t>
  </si>
  <si>
    <t>48 707,39</t>
  </si>
  <si>
    <t>637 740,74</t>
  </si>
  <si>
    <t>37 049,61</t>
  </si>
  <si>
    <t>21 715,04</t>
  </si>
  <si>
    <t>58 764,65</t>
  </si>
  <si>
    <t>707 537,63</t>
  </si>
  <si>
    <t>43 992,81</t>
  </si>
  <si>
    <t>268 389,39</t>
  </si>
  <si>
    <t>52 790,33</t>
  </si>
  <si>
    <t>321 179,72</t>
  </si>
  <si>
    <t>2 090 871,93</t>
  </si>
  <si>
    <t>Davon ohne Quasi-KG</t>
  </si>
  <si>
    <t>131 206,81</t>
  </si>
  <si>
    <t>4 838,00</t>
  </si>
  <si>
    <t>136 044,81</t>
  </si>
  <si>
    <t>191 327,10</t>
  </si>
  <si>
    <t>ZW79- Negativsaldo</t>
  </si>
  <si>
    <t>910000
210099N</t>
  </si>
  <si>
    <t>Rechnungsabschluss 2025</t>
  </si>
  <si>
    <t>Zugänge
2025</t>
  </si>
  <si>
    <t>Abgänge
2025</t>
  </si>
  <si>
    <t>Umbuchungen
2025</t>
  </si>
  <si>
    <t>Abschreibung
2025</t>
  </si>
  <si>
    <t>Wertaufholung/ Wertminderung
2025</t>
  </si>
  <si>
    <t>Buchwert
Stand 31.12.2025</t>
  </si>
  <si>
    <t>Kumulierte Abschreibung
Stand 31.12.2025</t>
  </si>
  <si>
    <t>612970</t>
  </si>
  <si>
    <t>180010</t>
  </si>
  <si>
    <t>14.04.2026 12:25</t>
  </si>
  <si>
    <t>Nachweis der Investitionszuschüsse - Rechnungsabschluss 2025</t>
  </si>
  <si>
    <t>Investitions-  kostenzuschuss in voller Höhe
Stand 31.12.2024</t>
  </si>
  <si>
    <t>Kumulierte Auflösung des Zuschusses
Stand 31.12.2024</t>
  </si>
  <si>
    <t>Jährliche Auflösung
2025</t>
  </si>
  <si>
    <t>Buchwert des Zuschusses
Stand 31.12.2025</t>
  </si>
  <si>
    <t>Buchwert 31.12.2025</t>
  </si>
  <si>
    <t>Guthaben bei
Kreditinstituten
per 31.12.2025</t>
  </si>
  <si>
    <t>Forderungen aus
Darlehen
per 31.12.2025</t>
  </si>
  <si>
    <t>Verbindlichkeiten
gegenüber
Kreditinstituten
per 31.12.2025</t>
  </si>
  <si>
    <t>Geschätztes
Nettovermögen
per 31.12.2025</t>
  </si>
  <si>
    <t>Landes-/
Gemeindeanteil am geschätzten Nettovermögen
2025</t>
  </si>
  <si>
    <t>Buchwert Stand
31.12.2025</t>
  </si>
  <si>
    <t>Buchwert
31.12.2025
in Euro</t>
  </si>
  <si>
    <t>Wechsel-
kurs
31.12.2025</t>
  </si>
  <si>
    <t>Buchwert
31.12.2024
in
Fremdwährung</t>
  </si>
  <si>
    <t>Stand
31.12.2025
in
Fremdwährung</t>
  </si>
  <si>
    <t>Stand
in Fremd-
währung
bzw. EUR
31.12.2025</t>
  </si>
  <si>
    <t>Wechselkurs
31.12.2025</t>
  </si>
  <si>
    <t>Fremdwäh-
rungsumrech-
nungsrücklage
2025 in Euro</t>
  </si>
  <si>
    <t>Effektivzins
31.12.2025</t>
  </si>
  <si>
    <t>Bonitätskriterien
31.12.2025</t>
  </si>
  <si>
    <t>Nominale in
EUR
31.12.2025</t>
  </si>
  <si>
    <t>Ausfallsrisiko
über
Nominale in
EUR
31.12.2025</t>
  </si>
  <si>
    <t>Dotierung (+)
2025</t>
  </si>
  <si>
    <t>Auflösung (-) inkl. Verbrauch 2025</t>
  </si>
  <si>
    <t>Stand
31.12.2025</t>
  </si>
  <si>
    <t>Zugänge (+) 2025</t>
  </si>
  <si>
    <t>Abgänge (-) 2025</t>
  </si>
  <si>
    <t>davon
Umklassifizierungen
2025</t>
  </si>
  <si>
    <t>SHV VK, SZ Völkermarkt - getilgt 2024</t>
  </si>
  <si>
    <t>369007</t>
  </si>
  <si>
    <t>BZ i.R. 1/12 VUG</t>
  </si>
  <si>
    <t>369130</t>
  </si>
  <si>
    <t>Minus-GEA/Umlagen-Restschuld</t>
  </si>
  <si>
    <r>
      <rPr>
        <sz val="9"/>
        <color rgb="FF000000"/>
        <rFont val="Segoe UI"/>
        <family val="2"/>
      </rPr>
      <t>Haushaltsjahr:</t>
    </r>
    <r>
      <rPr>
        <sz val="9"/>
        <color rgb="FF000000"/>
        <rFont val="Segoe UI"/>
        <family val="2"/>
      </rPr>
      <t xml:space="preserve"> </t>
    </r>
    <r>
      <rPr>
        <sz val="9"/>
        <color rgb="FF000000"/>
        <rFont val="Segoe UI"/>
        <family val="2"/>
      </rPr>
      <t>2025</t>
    </r>
    <r>
      <rPr>
        <sz val="9"/>
        <color rgb="FF000000"/>
        <rFont val="Segoe UI"/>
        <family val="2"/>
      </rPr>
      <t xml:space="preserve">, </t>
    </r>
    <r>
      <rPr>
        <sz val="9"/>
        <color rgb="FF000000"/>
        <rFont val="Segoe UI"/>
        <family val="2"/>
      </rPr>
      <t>Gemeindenr:</t>
    </r>
    <r>
      <rPr>
        <sz val="9"/>
        <color rgb="FF000000"/>
        <rFont val="Segoe UI"/>
        <family val="2"/>
      </rPr>
      <t xml:space="preserve"> </t>
    </r>
    <r>
      <rPr>
        <sz val="9"/>
        <color rgb="FF000000"/>
        <rFont val="Segoe UI"/>
        <family val="2"/>
      </rPr>
      <t>01</t>
    </r>
  </si>
  <si>
    <t>840000</t>
  </si>
  <si>
    <t>KAT Schäden GDEVerm BZ (a.R.) ohne Zinseinnahmen - ZW 3</t>
  </si>
  <si>
    <r>
      <rPr>
        <b/>
        <sz val="7"/>
        <color rgb="FF000000"/>
        <rFont val="Segoe UI"/>
        <family val="2"/>
      </rPr>
      <t xml:space="preserve">Haushaltsjahr: </t>
    </r>
    <r>
      <rPr>
        <b/>
        <sz val="7"/>
        <color rgb="FF000000"/>
        <rFont val="Segoe UI"/>
        <family val="2"/>
      </rPr>
      <t>2025</t>
    </r>
  </si>
  <si>
    <t>Zahlungs- mittel- reserven</t>
  </si>
  <si>
    <t>21101, 75900</t>
  </si>
  <si>
    <t>LFA FF Bach</t>
  </si>
  <si>
    <t>1000079</t>
  </si>
  <si>
    <t>KAT24- Wiederherst. Brücke Motschula-Wesnitzner St</t>
  </si>
  <si>
    <t>1000084</t>
  </si>
  <si>
    <t>Ankauf Grundstück FF Bach</t>
  </si>
  <si>
    <t>Feuerwehr-Einsatzbekleidung KS03</t>
  </si>
  <si>
    <t>2000080</t>
  </si>
  <si>
    <t>Baulandmodell Neuhaus</t>
  </si>
  <si>
    <r>
      <rPr>
        <b/>
        <sz val="7"/>
        <color rgb="FF000000"/>
        <rFont val="Segoe UI"/>
        <family val="2"/>
      </rPr>
      <t>Haushaltsjahr</t>
    </r>
    <r>
      <rPr>
        <b/>
        <sz val="7"/>
        <color rgb="FF000000"/>
        <rFont val="Segoe UI"/>
        <family val="2"/>
      </rPr>
      <t xml:space="preserve">: </t>
    </r>
    <r>
      <rPr>
        <b/>
        <sz val="7"/>
        <color rgb="FF000000"/>
        <rFont val="Segoe UI"/>
        <family val="2"/>
      </rPr>
      <t>2025</t>
    </r>
  </si>
  <si>
    <t>Haushaltsjahr 2025</t>
  </si>
  <si>
    <t>Zwischensumme Haushaltsjahr 2025</t>
  </si>
  <si>
    <t>Nr.</t>
  </si>
  <si>
    <t>Laufzeit einschl. Beginn und Ende</t>
  </si>
  <si>
    <t>Restschuld am 01.01.2025</t>
  </si>
  <si>
    <t xml:space="preserve">Rückzahl-ungen </t>
  </si>
  <si>
    <t>Restschuld am 31.12.2025</t>
  </si>
  <si>
    <t>Fix-zinssatz</t>
  </si>
  <si>
    <t>Zinszahl-ungen in 2025</t>
  </si>
  <si>
    <t>Kommentar</t>
  </si>
  <si>
    <t xml:space="preserve">ZW 84: ID Dorf-Rad-Markt </t>
  </si>
  <si>
    <t xml:space="preserve">ZW 3
ZMR Katastrophenmittel bis 11.11.2025 bis 10.12.2025
</t>
  </si>
  <si>
    <t>1M</t>
  </si>
  <si>
    <t>0,75 % p.a</t>
  </si>
  <si>
    <r>
      <rPr>
        <b/>
        <sz val="14"/>
        <rFont val="Arial"/>
        <family val="2"/>
      </rPr>
      <t>Rechnungsquerschnitt der Kärntner Gemeinden</t>
    </r>
    <r>
      <rPr>
        <b/>
        <sz val="14"/>
        <color indexed="10"/>
        <rFont val="Arial"/>
        <family val="2"/>
      </rPr>
      <t xml:space="preserve">  t-1 (=Jahr 2024)</t>
    </r>
  </si>
  <si>
    <r>
      <rPr>
        <b/>
        <sz val="14"/>
        <rFont val="Arial"/>
        <family val="2"/>
      </rPr>
      <t>Rechnungsquerschnitt der Kärntner Gemeinden</t>
    </r>
    <r>
      <rPr>
        <b/>
        <sz val="14"/>
        <color indexed="10"/>
        <rFont val="Arial"/>
        <family val="2"/>
      </rPr>
      <t xml:space="preserve">  t0 (=Jahr 2025)</t>
    </r>
  </si>
  <si>
    <r>
      <rPr>
        <b/>
        <sz val="14"/>
        <rFont val="Arial"/>
        <family val="2"/>
      </rPr>
      <t>Rechnungsquerschnitt der Kärntner Gemeinden</t>
    </r>
    <r>
      <rPr>
        <b/>
        <sz val="14"/>
        <color indexed="10"/>
        <rFont val="Arial"/>
        <family val="2"/>
      </rPr>
      <t xml:space="preserve">  t1 (=Jahr 2026)</t>
    </r>
  </si>
  <si>
    <r>
      <rPr>
        <b/>
        <sz val="14"/>
        <rFont val="Arial"/>
        <family val="2"/>
      </rPr>
      <t>Rechnungsquerschnitt der Kärntner Gemeinden</t>
    </r>
    <r>
      <rPr>
        <b/>
        <sz val="14"/>
        <color indexed="10"/>
        <rFont val="Arial"/>
        <family val="2"/>
      </rPr>
      <t xml:space="preserve">  t2 (=Jahr 2027)</t>
    </r>
  </si>
  <si>
    <r>
      <rPr>
        <b/>
        <sz val="14"/>
        <rFont val="Arial"/>
        <family val="2"/>
      </rPr>
      <t>Rechnungsquerschnitt der Kärntner Gemeinden</t>
    </r>
    <r>
      <rPr>
        <b/>
        <sz val="14"/>
        <color indexed="10"/>
        <rFont val="Arial"/>
        <family val="2"/>
      </rPr>
      <t xml:space="preserve">  t3 (=Jahr 2028)</t>
    </r>
  </si>
  <si>
    <r>
      <rPr>
        <b/>
        <sz val="14"/>
        <rFont val="Arial"/>
        <family val="2"/>
      </rPr>
      <t>Rechnungsquerschnitt der Kärntner Gemeinden</t>
    </r>
    <r>
      <rPr>
        <b/>
        <sz val="14"/>
        <color indexed="10"/>
        <rFont val="Arial"/>
        <family val="2"/>
      </rPr>
      <t xml:space="preserve">  t4 (=Jahr 2029)</t>
    </r>
  </si>
  <si>
    <t>per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</si>
</sst>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10C07]#,##0.00"/>
    <numFmt numFmtId="165" formatCode="[$-10C07]#,##0"/>
    <numFmt numFmtId="166" formatCode="[$-10C07]yyyy"/>
    <numFmt numFmtId="167" formatCode="[$-10C07]#,##0.00;\(#,##0.00\)"/>
    <numFmt numFmtId="168" formatCode="#,##0&quot;  &quot;;\-#,##0&quot;  &quot;;\-&quot;  &quot;;@&quot;  &quot;"/>
    <numFmt numFmtId="169" formatCode="@*."/>
    <numFmt numFmtId="170" formatCode="00\ 000.00"/>
  </numFmts>
  <fonts count="49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8"/>
      <color rgb="FF000000"/>
      <name val="Segoe UI"/>
      <family val="2"/>
    </font>
    <font>
      <b/>
      <sz val="11"/>
      <color rgb="FF000000"/>
      <name val="Segoe UI"/>
      <family val="2"/>
    </font>
    <font>
      <b/>
      <sz val="9"/>
      <color rgb="FF000000"/>
      <name val="Segoe UI"/>
      <family val="2"/>
    </font>
    <font>
      <sz val="9"/>
      <color rgb="FF000000"/>
      <name val="Segoe UI"/>
      <family val="2"/>
    </font>
    <font>
      <sz val="11"/>
      <color rgb="FF000000"/>
      <name val="Calibri"/>
      <family val="2"/>
      <scheme val="minor"/>
    </font>
    <font>
      <b/>
      <sz val="8"/>
      <color rgb="FF000000"/>
      <name val="Segoe UI"/>
      <family val="2"/>
    </font>
    <font>
      <b/>
      <sz val="11"/>
      <color theme="1"/>
      <name val="Calibri"/>
      <family val="2"/>
      <scheme val="minor"/>
    </font>
    <font>
      <b/>
      <sz val="9.5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Segoe UI"/>
      <family val="2"/>
    </font>
    <font>
      <sz val="10"/>
      <color rgb="FF000000"/>
      <name val="Arial"/>
      <family val="2"/>
    </font>
    <font>
      <sz val="7"/>
      <color rgb="FF000000"/>
      <name val="Segoe UI"/>
      <family val="2"/>
    </font>
    <font>
      <b/>
      <sz val="7"/>
      <color rgb="FF000000"/>
      <name val="Segoe UI"/>
      <family val="2"/>
    </font>
    <font>
      <sz val="10"/>
      <name val="Arial"/>
      <family val="2"/>
    </font>
    <font>
      <b/>
      <u/>
      <sz val="8"/>
      <color rgb="FFFF0000"/>
      <name val="Arial"/>
      <family val="2"/>
    </font>
    <font>
      <b/>
      <sz val="14"/>
      <color rgb="FFFF0000"/>
      <name val="Arial"/>
      <family val="2"/>
    </font>
    <font>
      <b/>
      <sz val="14"/>
      <name val="Arial"/>
      <family val="2"/>
    </font>
    <font>
      <b/>
      <sz val="14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8"/>
      <color rgb="FF000000"/>
      <name val="Arial"/>
      <family val="2"/>
    </font>
    <font>
      <b/>
      <i/>
      <sz val="8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i/>
      <sz val="8"/>
      <color rgb="FF000000"/>
      <name val="Segoe UI"/>
      <family val="2"/>
    </font>
    <font>
      <sz val="10"/>
      <color rgb="FF000000"/>
      <name val="Segoe UI"/>
      <family val="2"/>
    </font>
    <font>
      <b/>
      <sz val="8.5"/>
      <color rgb="FF000000"/>
      <name val="Segoe UI"/>
      <family val="2"/>
    </font>
    <font>
      <b/>
      <sz val="12"/>
      <color rgb="FF000000"/>
      <name val="Segoe UI"/>
      <family val="2"/>
    </font>
    <font>
      <b/>
      <sz val="6.5"/>
      <color rgb="FF000000"/>
      <name val="Segoe UI"/>
      <family val="2"/>
    </font>
    <font>
      <sz val="6.5"/>
      <color rgb="FF000000"/>
      <name val="Segoe UI"/>
      <family val="2"/>
    </font>
    <font>
      <sz val="8"/>
      <color rgb="FF000000"/>
      <name val="Segoe UI"/>
    </font>
    <font>
      <sz val="11"/>
      <name val="Calibri"/>
    </font>
    <font>
      <b/>
      <sz val="10"/>
      <color rgb="FF000000"/>
      <name val="Segoe UI"/>
    </font>
    <font>
      <b/>
      <sz val="8"/>
      <color rgb="FF000000"/>
      <name val="Segoe UI"/>
    </font>
    <font>
      <b/>
      <sz val="7"/>
      <color rgb="FF000000"/>
      <name val="Segoe UI"/>
    </font>
    <font>
      <sz val="7"/>
      <color rgb="FF000000"/>
      <name val="Segoe UI"/>
    </font>
    <font>
      <i/>
      <sz val="7"/>
      <color rgb="FF000000"/>
      <name val="Segoe UI"/>
    </font>
  </fonts>
  <fills count="9">
    <fill>
      <patternFill patternType="none"/>
    </fill>
    <fill>
      <patternFill patternType="gray125"/>
    </fill>
    <fill>
      <patternFill patternType="solid">
        <fgColor rgb="FFF0F8FF"/>
        <bgColor rgb="FFF0F8FF"/>
      </patternFill>
    </fill>
    <fill>
      <patternFill patternType="solid">
        <fgColor rgb="FFD3D3D3"/>
        <bgColor rgb="FFD3D3D3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96969"/>
        <bgColor rgb="FF696969"/>
      </patternFill>
    </fill>
    <fill>
      <patternFill patternType="solid">
        <fgColor rgb="FFF9FBFD"/>
        <bgColor indexed="64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8">
    <xf numFmtId="0" fontId="0" fillId="0" borderId="0"/>
    <xf numFmtId="0" fontId="7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</cellStyleXfs>
  <cellXfs count="698">
    <xf numFmtId="0" fontId="2" fillId="0" borderId="0" xfId="0" applyFont="1" applyFill="1" applyBorder="1"/>
    <xf numFmtId="0" fontId="11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13" xfId="0" applyFont="1" applyBorder="1" applyAlignment="1">
      <alignment horizontal="center" vertical="top" wrapText="1"/>
    </xf>
    <xf numFmtId="0" fontId="13" fillId="0" borderId="13" xfId="0" applyFont="1" applyBorder="1" applyAlignment="1">
      <alignment vertical="top" wrapText="1"/>
    </xf>
    <xf numFmtId="0" fontId="13" fillId="0" borderId="13" xfId="0" applyFont="1" applyBorder="1" applyAlignment="1">
      <alignment horizontal="center" vertical="top"/>
    </xf>
    <xf numFmtId="10" fontId="13" fillId="0" borderId="13" xfId="0" applyNumberFormat="1" applyFont="1" applyBorder="1" applyAlignment="1">
      <alignment vertical="top"/>
    </xf>
    <xf numFmtId="2" fontId="13" fillId="0" borderId="13" xfId="0" applyNumberFormat="1" applyFont="1" applyBorder="1" applyAlignment="1">
      <alignment vertical="top"/>
    </xf>
    <xf numFmtId="3" fontId="27" fillId="5" borderId="35" xfId="4" applyNumberFormat="1" applyFont="1" applyFill="1" applyBorder="1" applyAlignment="1" applyProtection="1">
      <alignment horizontal="right"/>
      <protection locked="0"/>
    </xf>
    <xf numFmtId="3" fontId="27" fillId="5" borderId="36" xfId="4" applyNumberFormat="1" applyFont="1" applyFill="1" applyBorder="1" applyAlignment="1" applyProtection="1">
      <alignment horizontal="right"/>
      <protection locked="0"/>
    </xf>
    <xf numFmtId="3" fontId="27" fillId="5" borderId="38" xfId="4" applyNumberFormat="1" applyFont="1" applyFill="1" applyBorder="1" applyAlignment="1" applyProtection="1">
      <alignment horizontal="right"/>
      <protection locked="0"/>
    </xf>
    <xf numFmtId="3" fontId="27" fillId="5" borderId="39" xfId="4" applyNumberFormat="1" applyFont="1" applyFill="1" applyBorder="1" applyProtection="1">
      <protection locked="0"/>
    </xf>
    <xf numFmtId="3" fontId="27" fillId="5" borderId="55" xfId="4" applyNumberFormat="1" applyFont="1" applyFill="1" applyBorder="1" applyAlignment="1" applyProtection="1">
      <alignment horizontal="right"/>
      <protection locked="0"/>
    </xf>
    <xf numFmtId="3" fontId="27" fillId="5" borderId="57" xfId="4" applyNumberFormat="1" applyFont="1" applyFill="1" applyBorder="1" applyAlignment="1" applyProtection="1">
      <alignment horizontal="right"/>
      <protection locked="0"/>
    </xf>
    <xf numFmtId="3" fontId="27" fillId="5" borderId="30" xfId="4" applyNumberFormat="1" applyFont="1" applyFill="1" applyBorder="1" applyAlignment="1" applyProtection="1">
      <alignment horizontal="right"/>
      <protection locked="0"/>
    </xf>
    <xf numFmtId="3" fontId="27" fillId="5" borderId="49" xfId="4" applyNumberFormat="1" applyFont="1" applyFill="1" applyBorder="1" applyAlignment="1" applyProtection="1">
      <alignment horizontal="right"/>
      <protection locked="0"/>
    </xf>
    <xf numFmtId="0" fontId="21" fillId="0" borderId="0" xfId="5"/>
    <xf numFmtId="0" fontId="21" fillId="0" borderId="40" xfId="5" applyBorder="1"/>
    <xf numFmtId="0" fontId="21" fillId="0" borderId="42" xfId="5" applyBorder="1"/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left" vertical="center"/>
    </xf>
    <xf numFmtId="0" fontId="15" fillId="0" borderId="18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23" fillId="0" borderId="0" xfId="4" applyFont="1"/>
    <xf numFmtId="0" fontId="26" fillId="0" borderId="0" xfId="4" applyFont="1"/>
    <xf numFmtId="0" fontId="27" fillId="0" borderId="0" xfId="4" applyFont="1"/>
    <xf numFmtId="168" fontId="27" fillId="0" borderId="0" xfId="4" applyNumberFormat="1" applyFont="1"/>
    <xf numFmtId="168" fontId="28" fillId="0" borderId="29" xfId="4" applyNumberFormat="1" applyFont="1" applyBorder="1" applyAlignment="1">
      <alignment horizontal="center" vertical="center" wrapText="1"/>
    </xf>
    <xf numFmtId="168" fontId="28" fillId="0" borderId="30" xfId="4" applyNumberFormat="1" applyFont="1" applyBorder="1" applyAlignment="1">
      <alignment horizontal="center" vertical="center" wrapText="1"/>
    </xf>
    <xf numFmtId="0" fontId="26" fillId="0" borderId="31" xfId="4" applyFont="1" applyBorder="1"/>
    <xf numFmtId="0" fontId="26" fillId="0" borderId="32" xfId="4" applyFont="1" applyBorder="1"/>
    <xf numFmtId="168" fontId="27" fillId="0" borderId="32" xfId="4" applyNumberFormat="1" applyFont="1" applyBorder="1"/>
    <xf numFmtId="168" fontId="27" fillId="0" borderId="33" xfId="4" applyNumberFormat="1" applyFont="1" applyBorder="1"/>
    <xf numFmtId="0" fontId="27" fillId="0" borderId="34" xfId="4" applyFont="1" applyBorder="1"/>
    <xf numFmtId="3" fontId="27" fillId="0" borderId="27" xfId="4" applyNumberFormat="1" applyFont="1" applyBorder="1"/>
    <xf numFmtId="0" fontId="27" fillId="0" borderId="37" xfId="4" applyFont="1" applyBorder="1"/>
    <xf numFmtId="3" fontId="27" fillId="0" borderId="30" xfId="4" applyNumberFormat="1" applyFont="1" applyBorder="1"/>
    <xf numFmtId="0" fontId="26" fillId="0" borderId="0" xfId="4" applyFont="1" applyAlignment="1">
      <alignment vertical="center"/>
    </xf>
    <xf numFmtId="0" fontId="26" fillId="0" borderId="40" xfId="4" applyFont="1" applyBorder="1" applyAlignment="1">
      <alignment vertical="center"/>
    </xf>
    <xf numFmtId="169" fontId="26" fillId="0" borderId="16" xfId="4" applyNumberFormat="1" applyFont="1" applyBorder="1" applyAlignment="1">
      <alignment horizontal="left" vertical="center"/>
    </xf>
    <xf numFmtId="3" fontId="26" fillId="0" borderId="16" xfId="4" applyNumberFormat="1" applyFont="1" applyBorder="1" applyAlignment="1">
      <alignment horizontal="right" vertical="center"/>
    </xf>
    <xf numFmtId="3" fontId="26" fillId="0" borderId="19" xfId="4" applyNumberFormat="1" applyFont="1" applyBorder="1" applyAlignment="1">
      <alignment horizontal="right" vertical="center"/>
    </xf>
    <xf numFmtId="3" fontId="26" fillId="0" borderId="41" xfId="4" applyNumberFormat="1" applyFont="1" applyBorder="1" applyAlignment="1">
      <alignment horizontal="right" vertical="center"/>
    </xf>
    <xf numFmtId="0" fontId="27" fillId="0" borderId="42" xfId="4" applyFont="1" applyBorder="1"/>
    <xf numFmtId="0" fontId="26" fillId="0" borderId="40" xfId="4" applyFont="1" applyBorder="1"/>
    <xf numFmtId="49" fontId="26" fillId="0" borderId="0" xfId="4" applyNumberFormat="1" applyFont="1" applyAlignment="1">
      <alignment horizontal="left"/>
    </xf>
    <xf numFmtId="3" fontId="26" fillId="0" borderId="19" xfId="4" applyNumberFormat="1" applyFont="1" applyBorder="1" applyAlignment="1">
      <alignment horizontal="right"/>
    </xf>
    <xf numFmtId="169" fontId="26" fillId="0" borderId="0" xfId="4" applyNumberFormat="1" applyFont="1" applyAlignment="1">
      <alignment horizontal="left" vertical="center"/>
    </xf>
    <xf numFmtId="3" fontId="27" fillId="0" borderId="19" xfId="4" applyNumberFormat="1" applyFont="1" applyBorder="1" applyAlignment="1">
      <alignment horizontal="right"/>
    </xf>
    <xf numFmtId="0" fontId="27" fillId="0" borderId="31" xfId="4" applyFont="1" applyBorder="1" applyAlignment="1">
      <alignment vertical="center"/>
    </xf>
    <xf numFmtId="169" fontId="27" fillId="0" borderId="44" xfId="4" applyNumberFormat="1" applyFont="1" applyBorder="1" applyAlignment="1">
      <alignment horizontal="left" vertical="center"/>
    </xf>
    <xf numFmtId="169" fontId="26" fillId="0" borderId="44" xfId="4" applyNumberFormat="1" applyFont="1" applyBorder="1" applyAlignment="1">
      <alignment horizontal="left" vertical="center"/>
    </xf>
    <xf numFmtId="3" fontId="27" fillId="0" borderId="44" xfId="4" applyNumberFormat="1" applyFont="1" applyBorder="1" applyAlignment="1">
      <alignment horizontal="right"/>
    </xf>
    <xf numFmtId="3" fontId="27" fillId="0" borderId="45" xfId="4" applyNumberFormat="1" applyFont="1" applyBorder="1" applyAlignment="1">
      <alignment horizontal="right"/>
    </xf>
    <xf numFmtId="3" fontId="27" fillId="0" borderId="46" xfId="4" applyNumberFormat="1" applyFont="1" applyBorder="1"/>
    <xf numFmtId="0" fontId="26" fillId="0" borderId="15" xfId="4" applyFont="1" applyBorder="1" applyAlignment="1">
      <alignment vertical="center"/>
    </xf>
    <xf numFmtId="3" fontId="27" fillId="0" borderId="43" xfId="4" applyNumberFormat="1" applyFont="1" applyBorder="1" applyAlignment="1">
      <alignment horizontal="right"/>
    </xf>
    <xf numFmtId="3" fontId="27" fillId="0" borderId="47" xfId="4" applyNumberFormat="1" applyFont="1" applyBorder="1" applyAlignment="1">
      <alignment horizontal="right"/>
    </xf>
    <xf numFmtId="3" fontId="27" fillId="0" borderId="48" xfId="4" applyNumberFormat="1" applyFont="1" applyBorder="1" applyAlignment="1">
      <alignment horizontal="right"/>
    </xf>
    <xf numFmtId="0" fontId="27" fillId="0" borderId="31" xfId="4" applyFont="1" applyBorder="1"/>
    <xf numFmtId="0" fontId="26" fillId="0" borderId="49" xfId="4" applyFont="1" applyBorder="1"/>
    <xf numFmtId="3" fontId="27" fillId="0" borderId="0" xfId="4" applyNumberFormat="1" applyFont="1"/>
    <xf numFmtId="0" fontId="27" fillId="0" borderId="40" xfId="4" applyFont="1" applyBorder="1"/>
    <xf numFmtId="3" fontId="27" fillId="0" borderId="0" xfId="4" applyNumberFormat="1" applyFont="1" applyAlignment="1">
      <alignment horizontal="right"/>
    </xf>
    <xf numFmtId="0" fontId="26" fillId="0" borderId="42" xfId="4" applyFont="1" applyBorder="1" applyAlignment="1">
      <alignment vertical="center"/>
    </xf>
    <xf numFmtId="169" fontId="26" fillId="0" borderId="51" xfId="4" applyNumberFormat="1" applyFont="1" applyBorder="1" applyAlignment="1">
      <alignment horizontal="left" vertical="center"/>
    </xf>
    <xf numFmtId="3" fontId="26" fillId="0" borderId="44" xfId="4" applyNumberFormat="1" applyFont="1" applyBorder="1" applyAlignment="1">
      <alignment horizontal="right" vertical="center"/>
    </xf>
    <xf numFmtId="3" fontId="26" fillId="0" borderId="46" xfId="4" applyNumberFormat="1" applyFont="1" applyBorder="1" applyAlignment="1">
      <alignment horizontal="right" vertical="center"/>
    </xf>
    <xf numFmtId="3" fontId="26" fillId="0" borderId="0" xfId="4" applyNumberFormat="1" applyFont="1" applyAlignment="1">
      <alignment horizontal="right" vertical="center"/>
    </xf>
    <xf numFmtId="0" fontId="29" fillId="0" borderId="31" xfId="4" applyFont="1" applyBorder="1"/>
    <xf numFmtId="0" fontId="27" fillId="0" borderId="52" xfId="4" applyFont="1" applyBorder="1"/>
    <xf numFmtId="0" fontId="29" fillId="0" borderId="40" xfId="4" applyFont="1" applyBorder="1"/>
    <xf numFmtId="0" fontId="26" fillId="0" borderId="53" xfId="4" applyFont="1" applyBorder="1"/>
    <xf numFmtId="168" fontId="27" fillId="0" borderId="46" xfId="4" applyNumberFormat="1" applyFont="1" applyBorder="1"/>
    <xf numFmtId="169" fontId="27" fillId="0" borderId="54" xfId="4" applyNumberFormat="1" applyFont="1" applyBorder="1" applyAlignment="1">
      <alignment horizontal="left"/>
    </xf>
    <xf numFmtId="169" fontId="27" fillId="0" borderId="56" xfId="4" applyNumberFormat="1" applyFont="1" applyBorder="1" applyAlignment="1">
      <alignment horizontal="left"/>
    </xf>
    <xf numFmtId="169" fontId="27" fillId="0" borderId="28" xfId="4" applyNumberFormat="1" applyFont="1" applyBorder="1" applyAlignment="1">
      <alignment horizontal="left"/>
    </xf>
    <xf numFmtId="169" fontId="26" fillId="0" borderId="43" xfId="4" applyNumberFormat="1" applyFont="1" applyBorder="1" applyAlignment="1">
      <alignment horizontal="left"/>
    </xf>
    <xf numFmtId="3" fontId="26" fillId="0" borderId="51" xfId="4" applyNumberFormat="1" applyFont="1" applyBorder="1" applyAlignment="1">
      <alignment horizontal="right"/>
    </xf>
    <xf numFmtId="169" fontId="27" fillId="0" borderId="0" xfId="4" applyNumberFormat="1" applyFont="1" applyAlignment="1">
      <alignment horizontal="left"/>
    </xf>
    <xf numFmtId="0" fontId="26" fillId="0" borderId="58" xfId="4" applyFont="1" applyBorder="1"/>
    <xf numFmtId="3" fontId="27" fillId="0" borderId="50" xfId="4" applyNumberFormat="1" applyFont="1" applyBorder="1" applyAlignment="1">
      <alignment horizontal="right"/>
    </xf>
    <xf numFmtId="169" fontId="26" fillId="0" borderId="44" xfId="4" applyNumberFormat="1" applyFont="1" applyBorder="1" applyAlignment="1">
      <alignment horizontal="left"/>
    </xf>
    <xf numFmtId="0" fontId="29" fillId="0" borderId="31" xfId="6" applyFont="1" applyBorder="1"/>
    <xf numFmtId="0" fontId="26" fillId="0" borderId="52" xfId="6" applyFont="1" applyBorder="1"/>
    <xf numFmtId="0" fontId="23" fillId="0" borderId="52" xfId="6" applyFont="1" applyBorder="1"/>
    <xf numFmtId="168" fontId="27" fillId="0" borderId="49" xfId="6" applyNumberFormat="1" applyFont="1" applyBorder="1"/>
    <xf numFmtId="168" fontId="27" fillId="0" borderId="0" xfId="6" applyNumberFormat="1" applyFont="1"/>
    <xf numFmtId="0" fontId="23" fillId="0" borderId="40" xfId="6" applyFont="1" applyBorder="1"/>
    <xf numFmtId="0" fontId="26" fillId="0" borderId="0" xfId="6" applyFont="1"/>
    <xf numFmtId="169" fontId="27" fillId="0" borderId="20" xfId="6" applyNumberFormat="1" applyFont="1" applyBorder="1" applyAlignment="1">
      <alignment horizontal="left"/>
    </xf>
    <xf numFmtId="0" fontId="29" fillId="0" borderId="34" xfId="6" applyFont="1" applyBorder="1"/>
    <xf numFmtId="0" fontId="26" fillId="0" borderId="59" xfId="6" applyFont="1" applyBorder="1"/>
    <xf numFmtId="0" fontId="23" fillId="0" borderId="59" xfId="6" applyFont="1" applyBorder="1"/>
    <xf numFmtId="168" fontId="27" fillId="0" borderId="60" xfId="6" applyNumberFormat="1" applyFont="1" applyBorder="1"/>
    <xf numFmtId="0" fontId="27" fillId="0" borderId="40" xfId="6" applyFont="1" applyBorder="1"/>
    <xf numFmtId="0" fontId="26" fillId="0" borderId="24" xfId="6" applyFont="1" applyBorder="1"/>
    <xf numFmtId="169" fontId="27" fillId="0" borderId="61" xfId="6" applyNumberFormat="1" applyFont="1" applyBorder="1" applyAlignment="1">
      <alignment horizontal="left"/>
    </xf>
    <xf numFmtId="169" fontId="27" fillId="0" borderId="13" xfId="6" applyNumberFormat="1" applyFont="1" applyBorder="1" applyAlignment="1">
      <alignment horizontal="left"/>
    </xf>
    <xf numFmtId="169" fontId="27" fillId="0" borderId="18" xfId="6" applyNumberFormat="1" applyFont="1" applyBorder="1" applyAlignment="1">
      <alignment horizontal="left"/>
    </xf>
    <xf numFmtId="0" fontId="26" fillId="0" borderId="39" xfId="6" applyFont="1" applyBorder="1"/>
    <xf numFmtId="169" fontId="27" fillId="0" borderId="38" xfId="6" applyNumberFormat="1" applyFont="1" applyBorder="1" applyAlignment="1">
      <alignment horizontal="left"/>
    </xf>
    <xf numFmtId="0" fontId="8" fillId="2" borderId="11" xfId="1" applyFont="1" applyFill="1" applyBorder="1" applyAlignment="1">
      <alignment horizontal="center" wrapText="1" readingOrder="1"/>
    </xf>
    <xf numFmtId="0" fontId="8" fillId="2" borderId="6" xfId="1" applyFont="1" applyFill="1" applyBorder="1" applyAlignment="1">
      <alignment horizontal="center" wrapText="1" readingOrder="1"/>
    </xf>
    <xf numFmtId="0" fontId="3" fillId="0" borderId="6" xfId="1" applyFont="1" applyBorder="1" applyAlignment="1">
      <alignment vertical="top" wrapText="1" readingOrder="1"/>
    </xf>
    <xf numFmtId="0" fontId="8" fillId="2" borderId="6" xfId="1" applyFont="1" applyFill="1" applyBorder="1" applyAlignment="1">
      <alignment vertical="top" wrapText="1" readingOrder="1"/>
    </xf>
    <xf numFmtId="0" fontId="3" fillId="2" borderId="1" xfId="1" applyFont="1" applyFill="1" applyBorder="1" applyAlignment="1">
      <alignment vertical="top" wrapText="1" readingOrder="1"/>
    </xf>
    <xf numFmtId="166" fontId="20" fillId="0" borderId="7" xfId="1" applyNumberFormat="1" applyFont="1" applyBorder="1" applyAlignment="1">
      <alignment vertical="top" wrapText="1" readingOrder="1"/>
    </xf>
    <xf numFmtId="0" fontId="8" fillId="0" borderId="1" xfId="1" applyFont="1" applyBorder="1" applyAlignment="1">
      <alignment vertical="top" wrapText="1" readingOrder="1"/>
    </xf>
    <xf numFmtId="0" fontId="2" fillId="3" borderId="7" xfId="1" applyFont="1" applyFill="1" applyBorder="1" applyAlignment="1">
      <alignment vertical="top" wrapText="1"/>
    </xf>
    <xf numFmtId="0" fontId="20" fillId="2" borderId="1" xfId="1" applyFont="1" applyFill="1" applyBorder="1" applyAlignment="1">
      <alignment vertical="top" wrapText="1" readingOrder="1"/>
    </xf>
    <xf numFmtId="167" fontId="20" fillId="0" borderId="1" xfId="1" applyNumberFormat="1" applyFont="1" applyBorder="1" applyAlignment="1">
      <alignment horizontal="right" vertical="top" wrapText="1" readingOrder="1"/>
    </xf>
    <xf numFmtId="167" fontId="19" fillId="0" borderId="1" xfId="1" applyNumberFormat="1" applyFont="1" applyBorder="1" applyAlignment="1">
      <alignment horizontal="right" vertical="top" wrapText="1" readingOrder="1"/>
    </xf>
    <xf numFmtId="0" fontId="5" fillId="0" borderId="0" xfId="1" applyFont="1" applyAlignment="1">
      <alignment horizontal="center" vertical="center" wrapText="1" readingOrder="1"/>
    </xf>
    <xf numFmtId="0" fontId="5" fillId="0" borderId="1" xfId="1" applyFont="1" applyBorder="1" applyAlignment="1">
      <alignment horizontal="center" vertical="center" wrapText="1" readingOrder="1"/>
    </xf>
    <xf numFmtId="0" fontId="6" fillId="0" borderId="1" xfId="1" applyFont="1" applyBorder="1" applyAlignment="1">
      <alignment horizontal="center" vertical="center" wrapText="1" readingOrder="1"/>
    </xf>
    <xf numFmtId="0" fontId="5" fillId="2" borderId="11" xfId="1" applyFont="1" applyFill="1" applyBorder="1" applyAlignment="1">
      <alignment horizontal="left" vertical="top" wrapText="1" readingOrder="1"/>
    </xf>
    <xf numFmtId="0" fontId="6" fillId="0" borderId="1" xfId="1" applyFont="1" applyBorder="1" applyAlignment="1">
      <alignment horizontal="left" vertical="top" wrapText="1" readingOrder="1"/>
    </xf>
    <xf numFmtId="164" fontId="6" fillId="0" borderId="1" xfId="1" applyNumberFormat="1" applyFont="1" applyBorder="1" applyAlignment="1">
      <alignment vertical="center" wrapText="1" readingOrder="1"/>
    </xf>
    <xf numFmtId="0" fontId="2" fillId="0" borderId="0" xfId="0" applyFont="1"/>
    <xf numFmtId="0" fontId="19" fillId="0" borderId="7" xfId="1" applyFont="1" applyBorder="1" applyAlignment="1">
      <alignment horizontal="right" vertical="top" wrapText="1" readingOrder="1"/>
    </xf>
    <xf numFmtId="0" fontId="20" fillId="0" borderId="7" xfId="1" applyFont="1" applyBorder="1" applyAlignment="1">
      <alignment horizontal="right" vertical="top" wrapText="1" readingOrder="1"/>
    </xf>
    <xf numFmtId="0" fontId="20" fillId="0" borderId="1" xfId="1" applyFont="1" applyBorder="1" applyAlignment="1">
      <alignment vertical="top" wrapText="1" readingOrder="1"/>
    </xf>
    <xf numFmtId="0" fontId="18" fillId="3" borderId="7" xfId="1" applyFont="1" applyFill="1" applyBorder="1" applyAlignment="1">
      <alignment vertical="top" wrapText="1" readingOrder="1"/>
    </xf>
    <xf numFmtId="0" fontId="20" fillId="2" borderId="1" xfId="1" applyFont="1" applyFill="1" applyBorder="1" applyAlignment="1">
      <alignment horizontal="center" vertical="top" wrapText="1" readingOrder="1"/>
    </xf>
    <xf numFmtId="164" fontId="8" fillId="0" borderId="7" xfId="1" applyNumberFormat="1" applyFont="1" applyBorder="1" applyAlignment="1">
      <alignment horizontal="right" vertical="top" wrapText="1" readingOrder="1"/>
    </xf>
    <xf numFmtId="164" fontId="3" fillId="0" borderId="7" xfId="1" applyNumberFormat="1" applyFont="1" applyBorder="1" applyAlignment="1">
      <alignment horizontal="right" vertical="top" wrapText="1" readingOrder="1"/>
    </xf>
    <xf numFmtId="0" fontId="0" fillId="0" borderId="0" xfId="0"/>
    <xf numFmtId="0" fontId="9" fillId="0" borderId="0" xfId="0" applyFont="1" applyAlignment="1">
      <alignment horizontal="left" vertical="center" wrapText="1"/>
    </xf>
    <xf numFmtId="0" fontId="13" fillId="0" borderId="0" xfId="0" applyFont="1" applyAlignment="1">
      <alignment vertical="top"/>
    </xf>
    <xf numFmtId="0" fontId="5" fillId="0" borderId="0" xfId="1" applyFont="1" applyAlignment="1">
      <alignment vertical="center" wrapText="1" readingOrder="1"/>
    </xf>
    <xf numFmtId="0" fontId="2" fillId="0" borderId="0" xfId="0" applyFont="1"/>
    <xf numFmtId="164" fontId="5" fillId="2" borderId="1" xfId="1" applyNumberFormat="1" applyFont="1" applyFill="1" applyBorder="1" applyAlignment="1">
      <alignment vertical="center" wrapText="1" readingOrder="1"/>
    </xf>
    <xf numFmtId="0" fontId="6" fillId="0" borderId="1" xfId="1" applyFont="1" applyBorder="1" applyAlignment="1">
      <alignment vertical="center" wrapText="1" readingOrder="1"/>
    </xf>
    <xf numFmtId="0" fontId="5" fillId="2" borderId="1" xfId="1" applyFont="1" applyFill="1" applyBorder="1" applyAlignment="1">
      <alignment horizontal="center" vertical="center" wrapText="1" readingOrder="1"/>
    </xf>
    <xf numFmtId="0" fontId="19" fillId="0" borderId="6" xfId="1" applyFont="1" applyBorder="1" applyAlignment="1">
      <alignment vertical="top" wrapText="1" readingOrder="1"/>
    </xf>
    <xf numFmtId="0" fontId="20" fillId="2" borderId="1" xfId="1" applyFont="1" applyFill="1" applyBorder="1" applyAlignment="1">
      <alignment horizontal="center" vertical="top" wrapText="1" readingOrder="1"/>
    </xf>
    <xf numFmtId="0" fontId="19" fillId="0" borderId="7" xfId="1" applyFont="1" applyBorder="1" applyAlignment="1">
      <alignment horizontal="right" vertical="top" wrapText="1" readingOrder="1"/>
    </xf>
    <xf numFmtId="0" fontId="20" fillId="0" borderId="6" xfId="1" applyFont="1" applyBorder="1" applyAlignment="1">
      <alignment vertical="top" wrapText="1" readingOrder="1"/>
    </xf>
    <xf numFmtId="164" fontId="8" fillId="0" borderId="7" xfId="1" applyNumberFormat="1" applyFont="1" applyBorder="1" applyAlignment="1">
      <alignment horizontal="right" vertical="top" wrapText="1" readingOrder="1"/>
    </xf>
    <xf numFmtId="164" fontId="3" fillId="0" borderId="7" xfId="1" applyNumberFormat="1" applyFont="1" applyBorder="1" applyAlignment="1">
      <alignment horizontal="right" vertical="top" wrapText="1" readingOrder="1"/>
    </xf>
    <xf numFmtId="0" fontId="8" fillId="0" borderId="0" xfId="1" applyFont="1" applyAlignment="1">
      <alignment vertical="top" wrapText="1" readingOrder="1"/>
    </xf>
    <xf numFmtId="0" fontId="5" fillId="2" borderId="11" xfId="1" applyFont="1" applyFill="1" applyBorder="1" applyAlignment="1">
      <alignment horizontal="left" wrapText="1" readingOrder="1"/>
    </xf>
    <xf numFmtId="0" fontId="5" fillId="2" borderId="10" xfId="1" applyFont="1" applyFill="1" applyBorder="1" applyAlignment="1">
      <alignment horizontal="left" wrapText="1" readingOrder="1"/>
    </xf>
    <xf numFmtId="0" fontId="5" fillId="2" borderId="10" xfId="1" applyFont="1" applyFill="1" applyBorder="1" applyAlignment="1">
      <alignment horizontal="right" wrapText="1" readingOrder="1"/>
    </xf>
    <xf numFmtId="0" fontId="5" fillId="0" borderId="18" xfId="1" applyFont="1" applyBorder="1" applyAlignment="1">
      <alignment horizontal="left" vertical="top" wrapText="1" readingOrder="1"/>
    </xf>
    <xf numFmtId="164" fontId="5" fillId="0" borderId="18" xfId="1" applyNumberFormat="1" applyFont="1" applyBorder="1" applyAlignment="1">
      <alignment horizontal="right" vertical="top" wrapText="1" readingOrder="1"/>
    </xf>
    <xf numFmtId="0" fontId="6" fillId="0" borderId="19" xfId="1" applyFont="1" applyBorder="1" applyAlignment="1">
      <alignment horizontal="left" vertical="top" wrapText="1" readingOrder="1"/>
    </xf>
    <xf numFmtId="164" fontId="6" fillId="0" borderId="19" xfId="1" applyNumberFormat="1" applyFont="1" applyBorder="1" applyAlignment="1">
      <alignment horizontal="right" vertical="top" wrapText="1" readingOrder="1"/>
    </xf>
    <xf numFmtId="0" fontId="5" fillId="0" borderId="19" xfId="1" applyFont="1" applyBorder="1" applyAlignment="1">
      <alignment horizontal="left" vertical="top" wrapText="1" readingOrder="1"/>
    </xf>
    <xf numFmtId="164" fontId="5" fillId="0" borderId="19" xfId="1" applyNumberFormat="1" applyFont="1" applyBorder="1" applyAlignment="1">
      <alignment horizontal="right" vertical="top" wrapText="1" readingOrder="1"/>
    </xf>
    <xf numFmtId="0" fontId="5" fillId="0" borderId="20" xfId="1" applyFont="1" applyBorder="1" applyAlignment="1">
      <alignment horizontal="left" vertical="top" wrapText="1" readingOrder="1"/>
    </xf>
    <xf numFmtId="164" fontId="5" fillId="0" borderId="20" xfId="1" applyNumberFormat="1" applyFont="1" applyBorder="1" applyAlignment="1">
      <alignment horizontal="right" vertical="top" wrapText="1" readingOrder="1"/>
    </xf>
    <xf numFmtId="0" fontId="5" fillId="2" borderId="1" xfId="1" applyFont="1" applyFill="1" applyBorder="1" applyAlignment="1">
      <alignment horizontal="left" wrapText="1" readingOrder="1"/>
    </xf>
    <xf numFmtId="0" fontId="5" fillId="2" borderId="2" xfId="1" applyFont="1" applyFill="1" applyBorder="1" applyAlignment="1">
      <alignment horizontal="left" wrapText="1" readingOrder="1"/>
    </xf>
    <xf numFmtId="0" fontId="5" fillId="2" borderId="2" xfId="1" applyFont="1" applyFill="1" applyBorder="1" applyAlignment="1">
      <alignment horizontal="right" wrapText="1" readingOrder="1"/>
    </xf>
    <xf numFmtId="0" fontId="5" fillId="0" borderId="4" xfId="1" applyFont="1" applyBorder="1" applyAlignment="1">
      <alignment horizontal="left" vertical="top" wrapText="1" readingOrder="1"/>
    </xf>
    <xf numFmtId="0" fontId="5" fillId="0" borderId="5" xfId="1" applyFont="1" applyBorder="1" applyAlignment="1">
      <alignment horizontal="left" vertical="top" wrapText="1" readingOrder="1"/>
    </xf>
    <xf numFmtId="164" fontId="5" fillId="0" borderId="5" xfId="1" applyNumberFormat="1" applyFont="1" applyBorder="1" applyAlignment="1">
      <alignment horizontal="right" vertical="top" wrapText="1" readingOrder="1"/>
    </xf>
    <xf numFmtId="0" fontId="6" fillId="0" borderId="4" xfId="1" applyFont="1" applyBorder="1" applyAlignment="1">
      <alignment horizontal="left" vertical="top" wrapText="1" readingOrder="1"/>
    </xf>
    <xf numFmtId="0" fontId="6" fillId="0" borderId="5" xfId="1" applyFont="1" applyBorder="1" applyAlignment="1">
      <alignment horizontal="left" vertical="top" wrapText="1" readingOrder="1"/>
    </xf>
    <xf numFmtId="164" fontId="6" fillId="0" borderId="5" xfId="1" applyNumberFormat="1" applyFont="1" applyBorder="1" applyAlignment="1">
      <alignment horizontal="right" vertical="top" wrapText="1" readingOrder="1"/>
    </xf>
    <xf numFmtId="0" fontId="5" fillId="0" borderId="6" xfId="1" applyFont="1" applyBorder="1" applyAlignment="1">
      <alignment horizontal="left" vertical="top" wrapText="1" readingOrder="1"/>
    </xf>
    <xf numFmtId="0" fontId="5" fillId="0" borderId="7" xfId="1" applyFont="1" applyBorder="1" applyAlignment="1">
      <alignment horizontal="left" vertical="top" wrapText="1" readingOrder="1"/>
    </xf>
    <xf numFmtId="164" fontId="5" fillId="0" borderId="7" xfId="1" applyNumberFormat="1" applyFont="1" applyBorder="1" applyAlignment="1">
      <alignment horizontal="right" vertical="top" wrapText="1" readingOrder="1"/>
    </xf>
    <xf numFmtId="0" fontId="5" fillId="2" borderId="10" xfId="1" applyFont="1" applyFill="1" applyBorder="1" applyAlignment="1">
      <alignment vertical="top" wrapText="1" readingOrder="1"/>
    </xf>
    <xf numFmtId="0" fontId="5" fillId="2" borderId="10" xfId="1" applyFont="1" applyFill="1" applyBorder="1" applyAlignment="1">
      <alignment horizontal="right" vertical="top" wrapText="1" readingOrder="1"/>
    </xf>
    <xf numFmtId="0" fontId="5" fillId="2" borderId="7" xfId="1" applyFont="1" applyFill="1" applyBorder="1" applyAlignment="1">
      <alignment vertical="top" wrapText="1" readingOrder="1"/>
    </xf>
    <xf numFmtId="0" fontId="8" fillId="0" borderId="7" xfId="1" applyFont="1" applyBorder="1" applyAlignment="1">
      <alignment vertical="top" wrapText="1" readingOrder="1"/>
    </xf>
    <xf numFmtId="165" fontId="8" fillId="0" borderId="7" xfId="1" applyNumberFormat="1" applyFont="1" applyBorder="1" applyAlignment="1">
      <alignment horizontal="right" vertical="top" wrapText="1" readingOrder="1"/>
    </xf>
    <xf numFmtId="0" fontId="8" fillId="0" borderId="7" xfId="1" applyFont="1" applyBorder="1" applyAlignment="1">
      <alignment horizontal="right" vertical="top" wrapText="1" readingOrder="1"/>
    </xf>
    <xf numFmtId="165" fontId="3" fillId="0" borderId="7" xfId="1" applyNumberFormat="1" applyFont="1" applyBorder="1" applyAlignment="1">
      <alignment horizontal="right" vertical="top" wrapText="1" readingOrder="1"/>
    </xf>
    <xf numFmtId="0" fontId="3" fillId="0" borderId="7" xfId="1" applyFont="1" applyBorder="1" applyAlignment="1">
      <alignment horizontal="right" vertical="top" wrapText="1" readingOrder="1"/>
    </xf>
    <xf numFmtId="0" fontId="5" fillId="2" borderId="1" xfId="1" applyFont="1" applyFill="1" applyBorder="1" applyAlignment="1">
      <alignment horizontal="left" vertical="top" wrapText="1" readingOrder="1"/>
    </xf>
    <xf numFmtId="0" fontId="5" fillId="2" borderId="2" xfId="1" applyFont="1" applyFill="1" applyBorder="1" applyAlignment="1">
      <alignment horizontal="left" vertical="top" wrapText="1" readingOrder="1"/>
    </xf>
    <xf numFmtId="0" fontId="5" fillId="2" borderId="2" xfId="1" applyFont="1" applyFill="1" applyBorder="1" applyAlignment="1">
      <alignment horizontal="right" vertical="top" wrapText="1" readingOrder="1"/>
    </xf>
    <xf numFmtId="165" fontId="5" fillId="0" borderId="5" xfId="1" applyNumberFormat="1" applyFont="1" applyBorder="1" applyAlignment="1">
      <alignment horizontal="right" vertical="top" wrapText="1" readingOrder="1"/>
    </xf>
    <xf numFmtId="165" fontId="6" fillId="0" borderId="5" xfId="1" applyNumberFormat="1" applyFont="1" applyBorder="1" applyAlignment="1">
      <alignment horizontal="right" vertical="top" wrapText="1" readingOrder="1"/>
    </xf>
    <xf numFmtId="165" fontId="5" fillId="0" borderId="7" xfId="1" applyNumberFormat="1" applyFont="1" applyBorder="1" applyAlignment="1">
      <alignment horizontal="right" vertical="top" wrapText="1" readingOrder="1"/>
    </xf>
    <xf numFmtId="0" fontId="8" fillId="0" borderId="2" xfId="1" applyFont="1" applyBorder="1" applyAlignment="1">
      <alignment horizontal="right" vertical="top" wrapText="1" readingOrder="1"/>
    </xf>
    <xf numFmtId="164" fontId="8" fillId="2" borderId="7" xfId="1" applyNumberFormat="1" applyFont="1" applyFill="1" applyBorder="1" applyAlignment="1">
      <alignment horizontal="right" vertical="top" wrapText="1" readingOrder="1"/>
    </xf>
    <xf numFmtId="0" fontId="3" fillId="3" borderId="7" xfId="1" applyFont="1" applyFill="1" applyBorder="1" applyAlignment="1">
      <alignment horizontal="right" vertical="top" wrapText="1" readingOrder="1"/>
    </xf>
    <xf numFmtId="0" fontId="8" fillId="2" borderId="7" xfId="1" applyFont="1" applyFill="1" applyBorder="1" applyAlignment="1">
      <alignment horizontal="right" vertical="top" wrapText="1" readingOrder="1"/>
    </xf>
    <xf numFmtId="0" fontId="33" fillId="2" borderId="65" xfId="1" applyFont="1" applyFill="1" applyBorder="1" applyAlignment="1">
      <alignment horizontal="center" vertical="center" wrapText="1" readingOrder="1"/>
    </xf>
    <xf numFmtId="0" fontId="32" fillId="2" borderId="65" xfId="1" applyFont="1" applyFill="1" applyBorder="1" applyAlignment="1">
      <alignment horizontal="center" vertical="center" wrapText="1" readingOrder="1"/>
    </xf>
    <xf numFmtId="0" fontId="35" fillId="3" borderId="65" xfId="1" applyFont="1" applyFill="1" applyBorder="1" applyAlignment="1">
      <alignment horizontal="right" vertical="center" wrapText="1" readingOrder="1"/>
    </xf>
    <xf numFmtId="164" fontId="34" fillId="0" borderId="65" xfId="1" applyNumberFormat="1" applyFont="1" applyBorder="1" applyAlignment="1">
      <alignment horizontal="right" vertical="center" wrapText="1" readingOrder="1"/>
    </xf>
    <xf numFmtId="0" fontId="33" fillId="3" borderId="65" xfId="1" applyFont="1" applyFill="1" applyBorder="1" applyAlignment="1">
      <alignment horizontal="right" vertical="center" wrapText="1" readingOrder="1"/>
    </xf>
    <xf numFmtId="164" fontId="32" fillId="2" borderId="65" xfId="1" applyNumberFormat="1" applyFont="1" applyFill="1" applyBorder="1" applyAlignment="1">
      <alignment horizontal="right" vertical="center" wrapText="1" readingOrder="1"/>
    </xf>
    <xf numFmtId="0" fontId="34" fillId="3" borderId="65" xfId="1" applyFont="1" applyFill="1" applyBorder="1" applyAlignment="1">
      <alignment horizontal="right" vertical="center" wrapText="1" readingOrder="1"/>
    </xf>
    <xf numFmtId="0" fontId="34" fillId="0" borderId="65" xfId="1" applyFont="1" applyBorder="1" applyAlignment="1">
      <alignment vertical="center" wrapText="1" readingOrder="1"/>
    </xf>
    <xf numFmtId="0" fontId="18" fillId="0" borderId="0" xfId="1" applyFont="1" applyAlignment="1">
      <alignment vertical="top" wrapText="1" readingOrder="1"/>
    </xf>
    <xf numFmtId="0" fontId="32" fillId="2" borderId="65" xfId="1" applyFont="1" applyFill="1" applyBorder="1" applyAlignment="1">
      <alignment vertical="center" wrapText="1" readingOrder="1"/>
    </xf>
    <xf numFmtId="0" fontId="33" fillId="2" borderId="65" xfId="1" applyFont="1" applyFill="1" applyBorder="1" applyAlignment="1">
      <alignment horizontal="center" vertical="top" wrapText="1" readingOrder="1"/>
    </xf>
    <xf numFmtId="0" fontId="32" fillId="2" borderId="65" xfId="1" applyFont="1" applyFill="1" applyBorder="1" applyAlignment="1">
      <alignment horizontal="center" vertical="top" wrapText="1" readingOrder="1"/>
    </xf>
    <xf numFmtId="0" fontId="35" fillId="3" borderId="65" xfId="1" applyFont="1" applyFill="1" applyBorder="1" applyAlignment="1">
      <alignment horizontal="right" vertical="top" wrapText="1" readingOrder="1"/>
    </xf>
    <xf numFmtId="164" fontId="34" fillId="0" borderId="65" xfId="1" applyNumberFormat="1" applyFont="1" applyBorder="1" applyAlignment="1">
      <alignment horizontal="right" vertical="top" wrapText="1" readingOrder="1"/>
    </xf>
    <xf numFmtId="0" fontId="33" fillId="3" borderId="65" xfId="1" applyFont="1" applyFill="1" applyBorder="1" applyAlignment="1">
      <alignment horizontal="right" vertical="top" wrapText="1" readingOrder="1"/>
    </xf>
    <xf numFmtId="164" fontId="32" fillId="0" borderId="65" xfId="1" applyNumberFormat="1" applyFont="1" applyBorder="1" applyAlignment="1">
      <alignment horizontal="right" vertical="top" wrapText="1" readingOrder="1"/>
    </xf>
    <xf numFmtId="0" fontId="8" fillId="2" borderId="21" xfId="1" applyFont="1" applyFill="1" applyBorder="1" applyAlignment="1">
      <alignment horizontal="left" vertical="top" wrapText="1" readingOrder="1"/>
    </xf>
    <xf numFmtId="0" fontId="3" fillId="0" borderId="22" xfId="1" applyFont="1" applyBorder="1" applyAlignment="1">
      <alignment horizontal="left" vertical="top" wrapText="1" readingOrder="1"/>
    </xf>
    <xf numFmtId="0" fontId="8" fillId="0" borderId="6" xfId="1" applyFont="1" applyBorder="1" applyAlignment="1">
      <alignment horizontal="right" vertical="top" wrapText="1" readingOrder="1"/>
    </xf>
    <xf numFmtId="0" fontId="3" fillId="0" borderId="9" xfId="1" applyFont="1" applyBorder="1" applyAlignment="1">
      <alignment horizontal="right" vertical="top" wrapText="1" readingOrder="1"/>
    </xf>
    <xf numFmtId="164" fontId="3" fillId="0" borderId="9" xfId="1" applyNumberFormat="1" applyFont="1" applyBorder="1" applyAlignment="1">
      <alignment horizontal="right" vertical="top" wrapText="1" readingOrder="1"/>
    </xf>
    <xf numFmtId="164" fontId="8" fillId="0" borderId="9" xfId="1" applyNumberFormat="1" applyFont="1" applyBorder="1" applyAlignment="1">
      <alignment horizontal="right" vertical="top" wrapText="1" readingOrder="1"/>
    </xf>
    <xf numFmtId="0" fontId="8" fillId="0" borderId="9" xfId="1" applyFont="1" applyBorder="1" applyAlignment="1">
      <alignment horizontal="left" vertical="top" wrapText="1" readingOrder="1"/>
    </xf>
    <xf numFmtId="0" fontId="3" fillId="0" borderId="6" xfId="1" applyFont="1" applyBorder="1" applyAlignment="1">
      <alignment horizontal="left" vertical="top" wrapText="1" readingOrder="1"/>
    </xf>
    <xf numFmtId="0" fontId="3" fillId="0" borderId="8" xfId="1" applyFont="1" applyBorder="1" applyAlignment="1">
      <alignment horizontal="right" vertical="top" wrapText="1" readingOrder="1"/>
    </xf>
    <xf numFmtId="164" fontId="3" fillId="0" borderId="8" xfId="1" applyNumberFormat="1" applyFont="1" applyBorder="1" applyAlignment="1">
      <alignment horizontal="right" vertical="top" wrapText="1" readingOrder="1"/>
    </xf>
    <xf numFmtId="164" fontId="8" fillId="0" borderId="8" xfId="1" applyNumberFormat="1" applyFont="1" applyBorder="1" applyAlignment="1">
      <alignment horizontal="right" vertical="top" wrapText="1" readingOrder="1"/>
    </xf>
    <xf numFmtId="0" fontId="8" fillId="2" borderId="9" xfId="1" applyFont="1" applyFill="1" applyBorder="1" applyAlignment="1">
      <alignment horizontal="left" vertical="top" wrapText="1" readingOrder="1"/>
    </xf>
    <xf numFmtId="0" fontId="8" fillId="0" borderId="9" xfId="1" applyFont="1" applyBorder="1" applyAlignment="1">
      <alignment horizontal="center" vertical="top" wrapText="1" readingOrder="1"/>
    </xf>
    <xf numFmtId="0" fontId="3" fillId="0" borderId="9" xfId="1" applyFont="1" applyBorder="1" applyAlignment="1">
      <alignment horizontal="left" vertical="top" wrapText="1" readingOrder="1"/>
    </xf>
    <xf numFmtId="0" fontId="8" fillId="0" borderId="21" xfId="1" applyFont="1" applyBorder="1" applyAlignment="1">
      <alignment horizontal="left" vertical="top" wrapText="1" readingOrder="1"/>
    </xf>
    <xf numFmtId="0" fontId="8" fillId="0" borderId="6" xfId="1" applyFont="1" applyBorder="1" applyAlignment="1">
      <alignment horizontal="left" vertical="top" wrapText="1" readingOrder="1"/>
    </xf>
    <xf numFmtId="0" fontId="8" fillId="0" borderId="21" xfId="1" applyFont="1" applyBorder="1" applyAlignment="1">
      <alignment horizontal="center" wrapText="1" readingOrder="1"/>
    </xf>
    <xf numFmtId="0" fontId="8" fillId="0" borderId="11" xfId="1" applyFont="1" applyBorder="1" applyAlignment="1">
      <alignment horizontal="center" wrapText="1" readingOrder="1"/>
    </xf>
    <xf numFmtId="0" fontId="8" fillId="0" borderId="6" xfId="1" applyFont="1" applyBorder="1" applyAlignment="1">
      <alignment horizontal="center" vertical="top" wrapText="1" readingOrder="1"/>
    </xf>
    <xf numFmtId="164" fontId="6" fillId="0" borderId="1" xfId="1" applyNumberFormat="1" applyFont="1" applyBorder="1" applyAlignment="1">
      <alignment horizontal="right" vertical="center" wrapText="1" readingOrder="1"/>
    </xf>
    <xf numFmtId="0" fontId="3" fillId="0" borderId="9" xfId="1" applyFont="1" applyBorder="1" applyAlignment="1">
      <alignment horizontal="center" vertical="top" wrapText="1" readingOrder="1"/>
    </xf>
    <xf numFmtId="0" fontId="3" fillId="0" borderId="6" xfId="1" applyFont="1" applyBorder="1" applyAlignment="1">
      <alignment horizontal="right" vertical="top" wrapText="1" readingOrder="1"/>
    </xf>
    <xf numFmtId="0" fontId="8" fillId="2" borderId="10" xfId="1" applyFont="1" applyFill="1" applyBorder="1" applyAlignment="1">
      <alignment horizontal="center" wrapText="1" readingOrder="1"/>
    </xf>
    <xf numFmtId="0" fontId="8" fillId="2" borderId="7" xfId="1" applyFont="1" applyFill="1" applyBorder="1" applyAlignment="1">
      <alignment horizontal="center" wrapText="1" readingOrder="1"/>
    </xf>
    <xf numFmtId="0" fontId="8" fillId="2" borderId="8" xfId="1" applyFont="1" applyFill="1" applyBorder="1" applyAlignment="1">
      <alignment horizontal="center" wrapText="1" readingOrder="1"/>
    </xf>
    <xf numFmtId="0" fontId="8" fillId="2" borderId="21" xfId="1" applyFont="1" applyFill="1" applyBorder="1" applyAlignment="1">
      <alignment horizontal="center" wrapText="1" readingOrder="1"/>
    </xf>
    <xf numFmtId="0" fontId="8" fillId="2" borderId="1" xfId="1" applyFont="1" applyFill="1" applyBorder="1" applyAlignment="1">
      <alignment horizontal="center" wrapText="1" readingOrder="1"/>
    </xf>
    <xf numFmtId="0" fontId="3" fillId="0" borderId="8" xfId="1" applyFont="1" applyBorder="1" applyAlignment="1">
      <alignment vertical="top" wrapText="1" readingOrder="1"/>
    </xf>
    <xf numFmtId="0" fontId="3" fillId="0" borderId="7" xfId="1" applyFont="1" applyBorder="1" applyAlignment="1">
      <alignment vertical="top" wrapText="1" readingOrder="1"/>
    </xf>
    <xf numFmtId="164" fontId="3" fillId="0" borderId="7" xfId="1" applyNumberFormat="1" applyFont="1" applyBorder="1" applyAlignment="1">
      <alignment vertical="top" wrapText="1" readingOrder="1"/>
    </xf>
    <xf numFmtId="164" fontId="8" fillId="0" borderId="7" xfId="1" applyNumberFormat="1" applyFont="1" applyBorder="1" applyAlignment="1">
      <alignment vertical="top" wrapText="1" readingOrder="1"/>
    </xf>
    <xf numFmtId="164" fontId="8" fillId="2" borderId="7" xfId="1" applyNumberFormat="1" applyFont="1" applyFill="1" applyBorder="1" applyAlignment="1">
      <alignment vertical="top" wrapText="1" readingOrder="1"/>
    </xf>
    <xf numFmtId="0" fontId="8" fillId="2" borderId="9" xfId="1" applyFont="1" applyFill="1" applyBorder="1" applyAlignment="1">
      <alignment horizontal="center" wrapText="1" readingOrder="1"/>
    </xf>
    <xf numFmtId="0" fontId="8" fillId="0" borderId="21" xfId="1" applyFont="1" applyBorder="1" applyAlignment="1">
      <alignment horizontal="left" wrapText="1" readingOrder="1"/>
    </xf>
    <xf numFmtId="0" fontId="19" fillId="0" borderId="7" xfId="1" applyFont="1" applyBorder="1" applyAlignment="1">
      <alignment vertical="top" wrapText="1" readingOrder="1"/>
    </xf>
    <xf numFmtId="164" fontId="19" fillId="0" borderId="7" xfId="1" applyNumberFormat="1" applyFont="1" applyBorder="1" applyAlignment="1">
      <alignment horizontal="right" vertical="top" wrapText="1" readingOrder="1"/>
    </xf>
    <xf numFmtId="0" fontId="8" fillId="3" borderId="1" xfId="1" applyFont="1" applyFill="1" applyBorder="1" applyAlignment="1">
      <alignment vertical="top" wrapText="1" readingOrder="1"/>
    </xf>
    <xf numFmtId="0" fontId="19" fillId="3" borderId="1" xfId="1" applyFont="1" applyFill="1" applyBorder="1" applyAlignment="1">
      <alignment vertical="top" wrapText="1" readingOrder="1"/>
    </xf>
    <xf numFmtId="0" fontId="19" fillId="3" borderId="7" xfId="1" applyFont="1" applyFill="1" applyBorder="1" applyAlignment="1">
      <alignment vertical="top" wrapText="1" readingOrder="1"/>
    </xf>
    <xf numFmtId="164" fontId="19" fillId="0" borderId="7" xfId="1" applyNumberFormat="1" applyFont="1" applyBorder="1" applyAlignment="1">
      <alignment horizontal="right" vertical="top" wrapText="1" readingOrder="1"/>
    </xf>
    <xf numFmtId="0" fontId="20" fillId="3" borderId="1" xfId="1" applyFont="1" applyFill="1" applyBorder="1" applyAlignment="1">
      <alignment vertical="top" wrapText="1" readingOrder="1"/>
    </xf>
    <xf numFmtId="0" fontId="20" fillId="3" borderId="1" xfId="1" applyFont="1" applyFill="1" applyBorder="1" applyAlignment="1">
      <alignment horizontal="center" vertical="top" wrapText="1" readingOrder="1"/>
    </xf>
    <xf numFmtId="0" fontId="5" fillId="2" borderId="21" xfId="1" applyFont="1" applyFill="1" applyBorder="1" applyAlignment="1">
      <alignment vertical="top" wrapText="1" readingOrder="1"/>
    </xf>
    <xf numFmtId="0" fontId="5" fillId="2" borderId="1" xfId="1" applyFont="1" applyFill="1" applyBorder="1" applyAlignment="1">
      <alignment horizontal="right" vertical="top" wrapText="1" readingOrder="1"/>
    </xf>
    <xf numFmtId="0" fontId="6" fillId="0" borderId="9" xfId="1" applyFont="1" applyBorder="1" applyAlignment="1">
      <alignment vertical="top" wrapText="1" readingOrder="1"/>
    </xf>
    <xf numFmtId="0" fontId="6" fillId="0" borderId="9" xfId="1" applyFont="1" applyBorder="1" applyAlignment="1">
      <alignment horizontal="left" vertical="top" wrapText="1" readingOrder="1"/>
    </xf>
    <xf numFmtId="164" fontId="6" fillId="0" borderId="6" xfId="1" applyNumberFormat="1" applyFont="1" applyBorder="1" applyAlignment="1">
      <alignment horizontal="right" vertical="top" wrapText="1" readingOrder="1"/>
    </xf>
    <xf numFmtId="0" fontId="5" fillId="0" borderId="1" xfId="1" applyFont="1" applyBorder="1" applyAlignment="1">
      <alignment vertical="top" wrapText="1" readingOrder="1"/>
    </xf>
    <xf numFmtId="0" fontId="5" fillId="3" borderId="9" xfId="1" applyFont="1" applyFill="1" applyBorder="1" applyAlignment="1">
      <alignment horizontal="left" vertical="top" wrapText="1" readingOrder="1"/>
    </xf>
    <xf numFmtId="164" fontId="5" fillId="0" borderId="6" xfId="1" applyNumberFormat="1" applyFont="1" applyBorder="1" applyAlignment="1">
      <alignment horizontal="right" vertical="top" wrapText="1" readingOrder="1"/>
    </xf>
    <xf numFmtId="0" fontId="5" fillId="0" borderId="6" xfId="1" applyFont="1" applyBorder="1" applyAlignment="1">
      <alignment horizontal="right" vertical="top" wrapText="1" readingOrder="1"/>
    </xf>
    <xf numFmtId="0" fontId="5" fillId="0" borderId="9" xfId="1" applyFont="1" applyBorder="1" applyAlignment="1">
      <alignment vertical="top" wrapText="1" readingOrder="1"/>
    </xf>
    <xf numFmtId="0" fontId="8" fillId="3" borderId="6" xfId="1" applyFont="1" applyFill="1" applyBorder="1" applyAlignment="1">
      <alignment horizontal="right" vertical="top" wrapText="1" readingOrder="1"/>
    </xf>
    <xf numFmtId="0" fontId="20" fillId="2" borderId="21" xfId="1" applyFont="1" applyFill="1" applyBorder="1" applyAlignment="1">
      <alignment horizontal="left" vertical="top" wrapText="1" readingOrder="1"/>
    </xf>
    <xf numFmtId="0" fontId="20" fillId="2" borderId="9" xfId="1" applyFont="1" applyFill="1" applyBorder="1" applyAlignment="1">
      <alignment horizontal="left" vertical="top" wrapText="1" readingOrder="1"/>
    </xf>
    <xf numFmtId="0" fontId="5" fillId="2" borderId="23" xfId="1" applyFont="1" applyFill="1" applyBorder="1" applyAlignment="1">
      <alignment horizontal="left" vertical="top" wrapText="1" readingOrder="1"/>
    </xf>
    <xf numFmtId="0" fontId="5" fillId="2" borderId="9" xfId="1" applyFont="1" applyFill="1" applyBorder="1" applyAlignment="1">
      <alignment horizontal="left" vertical="top" wrapText="1" readingOrder="1"/>
    </xf>
    <xf numFmtId="0" fontId="5" fillId="2" borderId="9" xfId="1" applyFont="1" applyFill="1" applyBorder="1" applyAlignment="1">
      <alignment vertical="top" wrapText="1" readingOrder="1"/>
    </xf>
    <xf numFmtId="0" fontId="8" fillId="2" borderId="21" xfId="1" applyFont="1" applyFill="1" applyBorder="1" applyAlignment="1">
      <alignment vertical="top" wrapText="1" readingOrder="1"/>
    </xf>
    <xf numFmtId="164" fontId="3" fillId="0" borderId="6" xfId="1" applyNumberFormat="1" applyFont="1" applyBorder="1" applyAlignment="1">
      <alignment horizontal="right" vertical="top" wrapText="1" readingOrder="1"/>
    </xf>
    <xf numFmtId="0" fontId="8" fillId="0" borderId="9" xfId="1" applyFont="1" applyBorder="1" applyAlignment="1">
      <alignment vertical="top" wrapText="1" readingOrder="1"/>
    </xf>
    <xf numFmtId="164" fontId="8" fillId="0" borderId="6" xfId="1" applyNumberFormat="1" applyFont="1" applyBorder="1" applyAlignment="1">
      <alignment horizontal="right" vertical="top" wrapText="1" readingOrder="1"/>
    </xf>
    <xf numFmtId="164" fontId="8" fillId="0" borderId="9" xfId="1" applyNumberFormat="1" applyFont="1" applyBorder="1" applyAlignment="1">
      <alignment horizontal="right" vertical="center" wrapText="1" readingOrder="1"/>
    </xf>
    <xf numFmtId="0" fontId="8" fillId="0" borderId="8" xfId="1" applyFont="1" applyBorder="1" applyAlignment="1">
      <alignment horizontal="right" vertical="center" wrapText="1" readingOrder="1"/>
    </xf>
    <xf numFmtId="0" fontId="8" fillId="0" borderId="9" xfId="1" applyFont="1" applyBorder="1" applyAlignment="1">
      <alignment horizontal="right" vertical="center" wrapText="1" readingOrder="1"/>
    </xf>
    <xf numFmtId="0" fontId="8" fillId="0" borderId="7" xfId="1" applyFont="1" applyBorder="1" applyAlignment="1">
      <alignment horizontal="center" vertical="center" wrapText="1" readingOrder="1"/>
    </xf>
    <xf numFmtId="0" fontId="8" fillId="2" borderId="23" xfId="1" applyFont="1" applyFill="1" applyBorder="1" applyAlignment="1">
      <alignment horizontal="center" vertical="top" wrapText="1" readingOrder="1"/>
    </xf>
    <xf numFmtId="0" fontId="8" fillId="2" borderId="11" xfId="1" applyFont="1" applyFill="1" applyBorder="1" applyAlignment="1">
      <alignment horizontal="center" vertical="top" wrapText="1" readingOrder="1"/>
    </xf>
    <xf numFmtId="0" fontId="8" fillId="3" borderId="7" xfId="1" applyFont="1" applyFill="1" applyBorder="1" applyAlignment="1">
      <alignment horizontal="right" vertical="top" wrapText="1" readingOrder="1"/>
    </xf>
    <xf numFmtId="164" fontId="6" fillId="0" borderId="1" xfId="1" applyNumberFormat="1" applyFont="1" applyBorder="1" applyAlignment="1">
      <alignment wrapText="1" readingOrder="1"/>
    </xf>
    <xf numFmtId="164" fontId="5" fillId="0" borderId="1" xfId="1" applyNumberFormat="1" applyFont="1" applyBorder="1" applyAlignment="1">
      <alignment wrapText="1" readingOrder="1"/>
    </xf>
    <xf numFmtId="164" fontId="5" fillId="2" borderId="1" xfId="1" applyNumberFormat="1" applyFont="1" applyFill="1" applyBorder="1" applyAlignment="1">
      <alignment wrapText="1" readingOrder="1"/>
    </xf>
    <xf numFmtId="0" fontId="20" fillId="2" borderId="7" xfId="1" applyFont="1" applyFill="1" applyBorder="1" applyAlignment="1">
      <alignment horizontal="center" vertical="center" wrapText="1" readingOrder="1"/>
    </xf>
    <xf numFmtId="0" fontId="19" fillId="0" borderId="4" xfId="1" applyFont="1" applyBorder="1" applyAlignment="1">
      <alignment vertical="top" wrapText="1" readingOrder="1"/>
    </xf>
    <xf numFmtId="0" fontId="20" fillId="0" borderId="7" xfId="1" applyFont="1" applyBorder="1" applyAlignment="1">
      <alignment vertical="top" wrapText="1" readingOrder="1"/>
    </xf>
    <xf numFmtId="0" fontId="22" fillId="0" borderId="0" xfId="0" applyFont="1"/>
    <xf numFmtId="0" fontId="0" fillId="0" borderId="25" xfId="0" applyBorder="1"/>
    <xf numFmtId="0" fontId="0" fillId="0" borderId="28" xfId="0" applyBorder="1"/>
    <xf numFmtId="0" fontId="0" fillId="0" borderId="35" xfId="0" applyBorder="1"/>
    <xf numFmtId="0" fontId="0" fillId="0" borderId="43" xfId="0" applyBorder="1"/>
    <xf numFmtId="0" fontId="21" fillId="0" borderId="0" xfId="0" applyFont="1"/>
    <xf numFmtId="3" fontId="27" fillId="0" borderId="35" xfId="4" applyNumberFormat="1" applyFont="1" applyBorder="1" applyAlignment="1" applyProtection="1">
      <alignment horizontal="right"/>
      <protection locked="0"/>
    </xf>
    <xf numFmtId="3" fontId="27" fillId="0" borderId="36" xfId="4" applyNumberFormat="1" applyFont="1" applyBorder="1" applyAlignment="1" applyProtection="1">
      <alignment horizontal="right"/>
      <protection locked="0"/>
    </xf>
    <xf numFmtId="3" fontId="27" fillId="5" borderId="27" xfId="4" applyNumberFormat="1" applyFont="1" applyFill="1" applyBorder="1"/>
    <xf numFmtId="3" fontId="27" fillId="0" borderId="38" xfId="4" applyNumberFormat="1" applyFont="1" applyBorder="1" applyAlignment="1" applyProtection="1">
      <alignment horizontal="right"/>
      <protection locked="0"/>
    </xf>
    <xf numFmtId="3" fontId="27" fillId="0" borderId="39" xfId="4" applyNumberFormat="1" applyFont="1" applyBorder="1" applyProtection="1">
      <protection locked="0"/>
    </xf>
    <xf numFmtId="3" fontId="27" fillId="5" borderId="30" xfId="4" applyNumberFormat="1" applyFont="1" applyFill="1" applyBorder="1"/>
    <xf numFmtId="0" fontId="0" fillId="0" borderId="50" xfId="0" applyBorder="1"/>
    <xf numFmtId="0" fontId="0" fillId="0" borderId="40" xfId="0" applyBorder="1"/>
    <xf numFmtId="0" fontId="0" fillId="0" borderId="42" xfId="0" applyBorder="1"/>
    <xf numFmtId="0" fontId="22" fillId="6" borderId="31" xfId="0" applyFont="1" applyFill="1" applyBorder="1"/>
    <xf numFmtId="0" fontId="0" fillId="6" borderId="52" xfId="0" applyFill="1" applyBorder="1"/>
    <xf numFmtId="0" fontId="0" fillId="6" borderId="49" xfId="0" applyFill="1" applyBorder="1"/>
    <xf numFmtId="0" fontId="30" fillId="0" borderId="62" xfId="0" applyFont="1" applyBorder="1"/>
    <xf numFmtId="0" fontId="0" fillId="0" borderId="32" xfId="0" applyBorder="1"/>
    <xf numFmtId="0" fontId="0" fillId="0" borderId="33" xfId="0" applyBorder="1"/>
    <xf numFmtId="0" fontId="27" fillId="0" borderId="40" xfId="0" applyFont="1" applyBorder="1"/>
    <xf numFmtId="0" fontId="27" fillId="0" borderId="42" xfId="0" applyFont="1" applyBorder="1"/>
    <xf numFmtId="0" fontId="0" fillId="0" borderId="63" xfId="0" applyBorder="1"/>
    <xf numFmtId="0" fontId="0" fillId="0" borderId="51" xfId="0" applyBorder="1"/>
    <xf numFmtId="0" fontId="27" fillId="5" borderId="40" xfId="0" applyFont="1" applyFill="1" applyBorder="1"/>
    <xf numFmtId="0" fontId="27" fillId="5" borderId="0" xfId="0" applyFont="1" applyFill="1"/>
    <xf numFmtId="0" fontId="27" fillId="5" borderId="50" xfId="0" applyFont="1" applyFill="1" applyBorder="1"/>
    <xf numFmtId="0" fontId="27" fillId="5" borderId="42" xfId="0" applyFont="1" applyFill="1" applyBorder="1"/>
    <xf numFmtId="0" fontId="27" fillId="5" borderId="63" xfId="0" applyFont="1" applyFill="1" applyBorder="1"/>
    <xf numFmtId="0" fontId="27" fillId="5" borderId="51" xfId="0" applyFont="1" applyFill="1" applyBorder="1"/>
    <xf numFmtId="0" fontId="2" fillId="0" borderId="8" xfId="1" applyFont="1" applyBorder="1" applyAlignment="1">
      <alignment vertical="top" wrapText="1"/>
    </xf>
    <xf numFmtId="0" fontId="2" fillId="0" borderId="0" xfId="0" applyFont="1"/>
    <xf numFmtId="0" fontId="3" fillId="0" borderId="0" xfId="1" applyFont="1" applyAlignment="1">
      <alignment vertical="top" wrapText="1" readingOrder="1"/>
    </xf>
    <xf numFmtId="0" fontId="3" fillId="0" borderId="0" xfId="1" applyFont="1" applyAlignment="1">
      <alignment horizontal="right" vertical="top" wrapText="1" readingOrder="1"/>
    </xf>
    <xf numFmtId="0" fontId="8" fillId="0" borderId="6" xfId="1" applyFont="1" applyBorder="1" applyAlignment="1">
      <alignment vertical="top" wrapText="1" readingOrder="1"/>
    </xf>
    <xf numFmtId="164" fontId="8" fillId="0" borderId="7" xfId="1" applyNumberFormat="1" applyFont="1" applyBorder="1" applyAlignment="1">
      <alignment horizontal="right" vertical="top" wrapText="1" readingOrder="1"/>
    </xf>
    <xf numFmtId="0" fontId="8" fillId="0" borderId="0" xfId="1" applyFont="1" applyAlignment="1">
      <alignment vertical="top" wrapText="1" readingOrder="1"/>
    </xf>
    <xf numFmtId="164" fontId="3" fillId="0" borderId="7" xfId="1" applyNumberFormat="1" applyFont="1" applyBorder="1" applyAlignment="1">
      <alignment horizontal="right" vertical="top" wrapText="1" readingOrder="1"/>
    </xf>
    <xf numFmtId="0" fontId="5" fillId="2" borderId="6" xfId="1" applyFont="1" applyFill="1" applyBorder="1" applyAlignment="1">
      <alignment horizontal="right" vertical="top" wrapText="1" readingOrder="1"/>
    </xf>
    <xf numFmtId="0" fontId="3" fillId="0" borderId="7" xfId="1" applyFont="1" applyBorder="1" applyAlignment="1">
      <alignment horizontal="right" vertical="top" wrapText="1" readingOrder="1"/>
    </xf>
    <xf numFmtId="164" fontId="3" fillId="0" borderId="9" xfId="1" applyNumberFormat="1" applyFont="1" applyBorder="1" applyAlignment="1">
      <alignment horizontal="right" vertical="top" wrapText="1" readingOrder="1"/>
    </xf>
    <xf numFmtId="164" fontId="8" fillId="0" borderId="9" xfId="1" applyNumberFormat="1" applyFont="1" applyBorder="1" applyAlignment="1">
      <alignment horizontal="right" vertical="top" wrapText="1" readingOrder="1"/>
    </xf>
    <xf numFmtId="0" fontId="8" fillId="2" borderId="21" xfId="1" applyFont="1" applyFill="1" applyBorder="1" applyAlignment="1">
      <alignment horizontal="left" vertical="top" wrapText="1" readingOrder="1"/>
    </xf>
    <xf numFmtId="0" fontId="3" fillId="0" borderId="9" xfId="1" applyFont="1" applyBorder="1" applyAlignment="1">
      <alignment horizontal="center" vertical="top" wrapText="1" readingOrder="1"/>
    </xf>
    <xf numFmtId="0" fontId="3" fillId="0" borderId="9" xfId="1" applyFont="1" applyBorder="1" applyAlignment="1">
      <alignment horizontal="right" vertical="top" wrapText="1" readingOrder="1"/>
    </xf>
    <xf numFmtId="0" fontId="8" fillId="2" borderId="9" xfId="1" applyFont="1" applyFill="1" applyBorder="1" applyAlignment="1">
      <alignment horizontal="left" vertical="top" wrapText="1" readingOrder="1"/>
    </xf>
    <xf numFmtId="0" fontId="8" fillId="2" borderId="6" xfId="1" applyFont="1" applyFill="1" applyBorder="1" applyAlignment="1">
      <alignment horizontal="center" vertical="top" wrapText="1" readingOrder="1"/>
    </xf>
    <xf numFmtId="0" fontId="8" fillId="2" borderId="1" xfId="1" applyFont="1" applyFill="1" applyBorder="1" applyAlignment="1">
      <alignment vertical="top" wrapText="1" readingOrder="1"/>
    </xf>
    <xf numFmtId="0" fontId="3" fillId="0" borderId="9" xfId="1" applyFont="1" applyBorder="1" applyAlignment="1">
      <alignment vertical="top" wrapText="1" readingOrder="1"/>
    </xf>
    <xf numFmtId="0" fontId="20" fillId="0" borderId="1" xfId="1" applyFont="1" applyBorder="1" applyAlignment="1">
      <alignment vertical="top" wrapText="1" readingOrder="1"/>
    </xf>
    <xf numFmtId="0" fontId="8" fillId="2" borderId="2" xfId="1" applyFont="1" applyFill="1" applyBorder="1" applyAlignment="1">
      <alignment horizontal="right" vertical="top" wrapText="1" readingOrder="1"/>
    </xf>
    <xf numFmtId="0" fontId="19" fillId="0" borderId="1" xfId="1" applyFont="1" applyBorder="1" applyAlignment="1">
      <alignment horizontal="left" vertical="top" wrapText="1" readingOrder="1"/>
    </xf>
    <xf numFmtId="164" fontId="19" fillId="0" borderId="1" xfId="1" applyNumberFormat="1" applyFont="1" applyBorder="1" applyAlignment="1">
      <alignment horizontal="right" vertical="top" wrapText="1" readingOrder="1"/>
    </xf>
    <xf numFmtId="0" fontId="20" fillId="0" borderId="1" xfId="1" applyFont="1" applyBorder="1" applyAlignment="1">
      <alignment horizontal="left" vertical="top" wrapText="1" readingOrder="1"/>
    </xf>
    <xf numFmtId="164" fontId="20" fillId="0" borderId="1" xfId="1" applyNumberFormat="1" applyFont="1" applyBorder="1" applyAlignment="1">
      <alignment horizontal="right" vertical="top" wrapText="1" readingOrder="1"/>
    </xf>
    <xf numFmtId="0" fontId="20" fillId="2" borderId="21" xfId="1" applyFont="1" applyFill="1" applyBorder="1" applyAlignment="1">
      <alignment horizontal="right" vertical="top" wrapText="1" readingOrder="1"/>
    </xf>
    <xf numFmtId="0" fontId="20" fillId="2" borderId="1" xfId="1" applyFont="1" applyFill="1" applyBorder="1" applyAlignment="1">
      <alignment horizontal="right" vertical="top" wrapText="1" readingOrder="1"/>
    </xf>
    <xf numFmtId="0" fontId="20" fillId="2" borderId="2" xfId="1" applyFont="1" applyFill="1" applyBorder="1" applyAlignment="1">
      <alignment horizontal="right" vertical="top" wrapText="1" readingOrder="1"/>
    </xf>
    <xf numFmtId="0" fontId="5" fillId="0" borderId="9" xfId="1" applyFont="1" applyBorder="1" applyAlignment="1">
      <alignment horizontal="right" vertical="top" wrapText="1" readingOrder="1"/>
    </xf>
    <xf numFmtId="164" fontId="6" fillId="0" borderId="9" xfId="1" applyNumberFormat="1" applyFont="1" applyBorder="1" applyAlignment="1">
      <alignment horizontal="right" vertical="top" wrapText="1" readingOrder="1"/>
    </xf>
    <xf numFmtId="164" fontId="5" fillId="0" borderId="9" xfId="1" applyNumberFormat="1" applyFont="1" applyBorder="1" applyAlignment="1">
      <alignment horizontal="right" vertical="top" wrapText="1" readingOrder="1"/>
    </xf>
    <xf numFmtId="0" fontId="5" fillId="2" borderId="21" xfId="1" applyFont="1" applyFill="1" applyBorder="1" applyAlignment="1">
      <alignment horizontal="right" vertical="top" wrapText="1" readingOrder="1"/>
    </xf>
    <xf numFmtId="0" fontId="5" fillId="2" borderId="21" xfId="1" applyFont="1" applyFill="1" applyBorder="1" applyAlignment="1">
      <alignment horizontal="center" vertical="top" wrapText="1" readingOrder="1"/>
    </xf>
    <xf numFmtId="164" fontId="8" fillId="2" borderId="9" xfId="1" applyNumberFormat="1" applyFont="1" applyFill="1" applyBorder="1" applyAlignment="1">
      <alignment horizontal="right" vertical="top" wrapText="1" readingOrder="1"/>
    </xf>
    <xf numFmtId="0" fontId="8" fillId="2" borderId="21" xfId="1" applyFont="1" applyFill="1" applyBorder="1" applyAlignment="1">
      <alignment horizontal="right" vertical="top" wrapText="1" readingOrder="1"/>
    </xf>
    <xf numFmtId="0" fontId="20" fillId="2" borderId="9" xfId="1" applyFont="1" applyFill="1" applyBorder="1" applyAlignment="1">
      <alignment horizontal="right" vertical="top" wrapText="1" readingOrder="1"/>
    </xf>
    <xf numFmtId="0" fontId="8" fillId="3" borderId="9" xfId="1" applyFont="1" applyFill="1" applyBorder="1" applyAlignment="1">
      <alignment horizontal="right" vertical="top" wrapText="1" readingOrder="1"/>
    </xf>
    <xf numFmtId="0" fontId="5" fillId="2" borderId="9" xfId="1" applyFont="1" applyFill="1" applyBorder="1" applyAlignment="1">
      <alignment horizontal="right" vertical="top" wrapText="1" readingOrder="1"/>
    </xf>
    <xf numFmtId="0" fontId="5" fillId="2" borderId="1" xfId="1" applyFont="1" applyFill="1" applyBorder="1" applyAlignment="1">
      <alignment horizontal="center" vertical="top" wrapText="1" readingOrder="1"/>
    </xf>
    <xf numFmtId="0" fontId="8" fillId="2" borderId="1" xfId="1" applyFont="1" applyFill="1" applyBorder="1" applyAlignment="1">
      <alignment horizontal="right" vertical="top" wrapText="1" readingOrder="1"/>
    </xf>
    <xf numFmtId="0" fontId="8" fillId="2" borderId="9" xfId="1" applyFont="1" applyFill="1" applyBorder="1" applyAlignment="1">
      <alignment horizontal="center" vertical="top" wrapText="1" readingOrder="1"/>
    </xf>
    <xf numFmtId="0" fontId="8" fillId="0" borderId="0" xfId="1" applyFont="1" applyAlignment="1">
      <alignment horizontal="right" vertical="top" wrapText="1" readingOrder="1"/>
    </xf>
    <xf numFmtId="0" fontId="8" fillId="2" borderId="0" xfId="1" applyFont="1" applyFill="1" applyAlignment="1">
      <alignment vertical="top" wrapText="1" readingOrder="1"/>
    </xf>
    <xf numFmtId="0" fontId="8" fillId="2" borderId="0" xfId="1" applyFont="1" applyFill="1" applyAlignment="1">
      <alignment horizontal="right" vertical="top" wrapText="1" readingOrder="1"/>
    </xf>
    <xf numFmtId="164" fontId="3" fillId="0" borderId="0" xfId="1" applyNumberFormat="1" applyFont="1" applyAlignment="1">
      <alignment horizontal="right" vertical="top" wrapText="1" readingOrder="1"/>
    </xf>
    <xf numFmtId="164" fontId="8" fillId="0" borderId="0" xfId="1" applyNumberFormat="1" applyFont="1" applyAlignment="1">
      <alignment horizontal="right" vertical="top" wrapText="1" readingOrder="1"/>
    </xf>
    <xf numFmtId="0" fontId="6" fillId="0" borderId="1" xfId="1" applyFont="1" applyBorder="1" applyAlignment="1">
      <alignment wrapText="1" readingOrder="1"/>
    </xf>
    <xf numFmtId="0" fontId="5" fillId="0" borderId="8" xfId="1" applyFont="1" applyBorder="1" applyAlignment="1">
      <alignment wrapText="1" readingOrder="1"/>
    </xf>
    <xf numFmtId="0" fontId="39" fillId="0" borderId="0" xfId="1" applyFont="1" applyAlignment="1">
      <alignment horizontal="left" vertical="center" wrapText="1" readingOrder="1"/>
    </xf>
    <xf numFmtId="0" fontId="19" fillId="0" borderId="5" xfId="1" applyFont="1" applyBorder="1" applyAlignment="1">
      <alignment vertical="top" wrapText="1" readingOrder="1"/>
    </xf>
    <xf numFmtId="164" fontId="19" fillId="0" borderId="5" xfId="1" applyNumberFormat="1" applyFont="1" applyBorder="1" applyAlignment="1">
      <alignment vertical="top" wrapText="1" readingOrder="1"/>
    </xf>
    <xf numFmtId="164" fontId="20" fillId="0" borderId="2" xfId="1" applyNumberFormat="1" applyFont="1" applyBorder="1" applyAlignment="1">
      <alignment vertical="center" wrapText="1" readingOrder="1"/>
    </xf>
    <xf numFmtId="164" fontId="20" fillId="0" borderId="7" xfId="1" applyNumberFormat="1" applyFont="1" applyBorder="1" applyAlignment="1">
      <alignment vertical="center" wrapText="1" readingOrder="1"/>
    </xf>
    <xf numFmtId="0" fontId="19" fillId="0" borderId="7" xfId="1" applyFont="1" applyBorder="1" applyAlignment="1">
      <alignment vertical="top" wrapText="1" readingOrder="1"/>
    </xf>
    <xf numFmtId="0" fontId="20" fillId="2" borderId="2" xfId="1" applyFont="1" applyFill="1" applyBorder="1" applyAlignment="1">
      <alignment horizontal="center" wrapText="1" readingOrder="1"/>
    </xf>
    <xf numFmtId="0" fontId="19" fillId="2" borderId="7" xfId="1" applyFont="1" applyFill="1" applyBorder="1" applyAlignment="1">
      <alignment vertical="top" wrapText="1" readingOrder="1"/>
    </xf>
    <xf numFmtId="164" fontId="20" fillId="0" borderId="7" xfId="1" applyNumberFormat="1" applyFont="1" applyBorder="1" applyAlignment="1">
      <alignment vertical="top" wrapText="1" readingOrder="1"/>
    </xf>
    <xf numFmtId="164" fontId="19" fillId="0" borderId="7" xfId="1" applyNumberFormat="1" applyFont="1" applyBorder="1" applyAlignment="1">
      <alignment vertical="top" wrapText="1" readingOrder="1"/>
    </xf>
    <xf numFmtId="0" fontId="19" fillId="2" borderId="6" xfId="1" applyFont="1" applyFill="1" applyBorder="1" applyAlignment="1">
      <alignment vertical="top" wrapText="1" readingOrder="1"/>
    </xf>
    <xf numFmtId="0" fontId="14" fillId="0" borderId="13" xfId="0" applyFont="1" applyBorder="1" applyAlignment="1">
      <alignment horizontal="center" vertical="center" wrapText="1"/>
    </xf>
    <xf numFmtId="0" fontId="5" fillId="0" borderId="5" xfId="1" applyFont="1" applyBorder="1" applyAlignment="1">
      <alignment horizontal="right" vertical="top" wrapText="1" readingOrder="1"/>
    </xf>
    <xf numFmtId="0" fontId="5" fillId="0" borderId="1" xfId="1" applyFont="1" applyBorder="1" applyAlignment="1">
      <alignment horizontal="left" vertical="top" wrapText="1" readingOrder="1"/>
    </xf>
    <xf numFmtId="0" fontId="5" fillId="0" borderId="2" xfId="1" applyFont="1" applyBorder="1" applyAlignment="1">
      <alignment horizontal="left" vertical="top" wrapText="1" readingOrder="1"/>
    </xf>
    <xf numFmtId="164" fontId="5" fillId="0" borderId="2" xfId="1" applyNumberFormat="1" applyFont="1" applyBorder="1" applyAlignment="1">
      <alignment horizontal="right" vertical="top" wrapText="1" readingOrder="1"/>
    </xf>
    <xf numFmtId="0" fontId="5" fillId="0" borderId="2" xfId="1" applyFont="1" applyBorder="1" applyAlignment="1">
      <alignment horizontal="right" vertical="top" wrapText="1" readingOrder="1"/>
    </xf>
    <xf numFmtId="0" fontId="5" fillId="0" borderId="5" xfId="1" applyFont="1" applyBorder="1" applyAlignment="1">
      <alignment horizontal="center" vertical="top" wrapText="1" readingOrder="1"/>
    </xf>
    <xf numFmtId="0" fontId="5" fillId="0" borderId="7" xfId="1" applyFont="1" applyBorder="1" applyAlignment="1">
      <alignment horizontal="center" vertical="top" wrapText="1" readingOrder="1"/>
    </xf>
    <xf numFmtId="0" fontId="5" fillId="0" borderId="7" xfId="1" applyFont="1" applyBorder="1" applyAlignment="1">
      <alignment horizontal="right" vertical="top" wrapText="1" readingOrder="1"/>
    </xf>
    <xf numFmtId="0" fontId="2" fillId="0" borderId="0" xfId="0" applyFont="1" applyBorder="1"/>
    <xf numFmtId="0" fontId="5" fillId="2" borderId="12" xfId="1" applyFont="1" applyFill="1" applyBorder="1" applyAlignment="1">
      <alignment horizontal="right" wrapText="1" readingOrder="1"/>
    </xf>
    <xf numFmtId="0" fontId="5" fillId="2" borderId="69" xfId="1" applyFont="1" applyFill="1" applyBorder="1" applyAlignment="1">
      <alignment horizontal="right" wrapText="1" readingOrder="1"/>
    </xf>
    <xf numFmtId="0" fontId="5" fillId="2" borderId="70" xfId="1" applyFont="1" applyFill="1" applyBorder="1" applyAlignment="1">
      <alignment horizontal="right" wrapText="1" readingOrder="1"/>
    </xf>
    <xf numFmtId="0" fontId="5" fillId="0" borderId="11" xfId="1" applyFont="1" applyBorder="1" applyAlignment="1">
      <alignment horizontal="left" vertical="top" wrapText="1" readingOrder="1"/>
    </xf>
    <xf numFmtId="164" fontId="5" fillId="0" borderId="11" xfId="1" applyNumberFormat="1" applyFont="1" applyBorder="1" applyAlignment="1">
      <alignment horizontal="right" vertical="top" wrapText="1" readingOrder="1"/>
    </xf>
    <xf numFmtId="164" fontId="6" fillId="0" borderId="4" xfId="1" applyNumberFormat="1" applyFont="1" applyBorder="1" applyAlignment="1">
      <alignment horizontal="right" vertical="top" wrapText="1" readingOrder="1"/>
    </xf>
    <xf numFmtId="164" fontId="5" fillId="0" borderId="4" xfId="1" applyNumberFormat="1" applyFont="1" applyBorder="1" applyAlignment="1">
      <alignment horizontal="right" vertical="top" wrapText="1" readingOrder="1"/>
    </xf>
    <xf numFmtId="165" fontId="5" fillId="0" borderId="11" xfId="1" applyNumberFormat="1" applyFont="1" applyBorder="1" applyAlignment="1">
      <alignment horizontal="right" vertical="top" wrapText="1" readingOrder="1"/>
    </xf>
    <xf numFmtId="165" fontId="6" fillId="0" borderId="4" xfId="1" applyNumberFormat="1" applyFont="1" applyBorder="1" applyAlignment="1">
      <alignment horizontal="right" vertical="top" wrapText="1" readingOrder="1"/>
    </xf>
    <xf numFmtId="165" fontId="5" fillId="0" borderId="4" xfId="1" applyNumberFormat="1" applyFont="1" applyBorder="1" applyAlignment="1">
      <alignment horizontal="right" vertical="top" wrapText="1" readingOrder="1"/>
    </xf>
    <xf numFmtId="165" fontId="5" fillId="0" borderId="6" xfId="1" applyNumberFormat="1" applyFont="1" applyBorder="1" applyAlignment="1">
      <alignment horizontal="right" vertical="top" wrapText="1" readingOrder="1"/>
    </xf>
    <xf numFmtId="0" fontId="5" fillId="2" borderId="64" xfId="1" applyFont="1" applyFill="1" applyBorder="1" applyAlignment="1">
      <alignment horizontal="left" vertical="top" wrapText="1" readingOrder="1"/>
    </xf>
    <xf numFmtId="0" fontId="5" fillId="2" borderId="64" xfId="1" applyFont="1" applyFill="1" applyBorder="1" applyAlignment="1">
      <alignment horizontal="right" vertical="top" wrapText="1" readingOrder="1"/>
    </xf>
    <xf numFmtId="0" fontId="5" fillId="2" borderId="21" xfId="1" applyFont="1" applyFill="1" applyBorder="1" applyAlignment="1">
      <alignment horizontal="left" vertical="top" wrapText="1" readingOrder="1"/>
    </xf>
    <xf numFmtId="0" fontId="40" fillId="3" borderId="23" xfId="1" applyFont="1" applyFill="1" applyBorder="1" applyAlignment="1">
      <alignment vertical="top" wrapText="1" readingOrder="1"/>
    </xf>
    <xf numFmtId="0" fontId="40" fillId="3" borderId="9" xfId="1" applyFont="1" applyFill="1" applyBorder="1" applyAlignment="1">
      <alignment horizontal="left" vertical="top" wrapText="1" readingOrder="1"/>
    </xf>
    <xf numFmtId="0" fontId="40" fillId="3" borderId="9" xfId="1" applyFont="1" applyFill="1" applyBorder="1" applyAlignment="1">
      <alignment horizontal="center" vertical="top" wrapText="1" readingOrder="1"/>
    </xf>
    <xf numFmtId="0" fontId="40" fillId="3" borderId="6" xfId="1" applyFont="1" applyFill="1" applyBorder="1" applyAlignment="1">
      <alignment horizontal="center" vertical="top" wrapText="1" readingOrder="1"/>
    </xf>
    <xf numFmtId="0" fontId="41" fillId="0" borderId="9" xfId="1" applyFont="1" applyBorder="1" applyAlignment="1">
      <alignment horizontal="left" vertical="top" wrapText="1" readingOrder="1"/>
    </xf>
    <xf numFmtId="164" fontId="41" fillId="0" borderId="9" xfId="1" applyNumberFormat="1" applyFont="1" applyBorder="1" applyAlignment="1">
      <alignment horizontal="right" vertical="top" wrapText="1" readingOrder="1"/>
    </xf>
    <xf numFmtId="0" fontId="41" fillId="0" borderId="9" xfId="1" applyFont="1" applyBorder="1" applyAlignment="1">
      <alignment horizontal="right" vertical="top" wrapText="1" readingOrder="1"/>
    </xf>
    <xf numFmtId="164" fontId="41" fillId="0" borderId="6" xfId="1" applyNumberFormat="1" applyFont="1" applyBorder="1" applyAlignment="1">
      <alignment horizontal="right" vertical="top" wrapText="1" readingOrder="1"/>
    </xf>
    <xf numFmtId="164" fontId="40" fillId="3" borderId="9" xfId="1" applyNumberFormat="1" applyFont="1" applyFill="1" applyBorder="1" applyAlignment="1">
      <alignment horizontal="right" vertical="top" wrapText="1" readingOrder="1"/>
    </xf>
    <xf numFmtId="0" fontId="40" fillId="7" borderId="9" xfId="1" applyFont="1" applyFill="1" applyBorder="1" applyAlignment="1">
      <alignment horizontal="left" vertical="top" wrapText="1" readingOrder="1"/>
    </xf>
    <xf numFmtId="164" fontId="40" fillId="3" borderId="6" xfId="1" applyNumberFormat="1" applyFont="1" applyFill="1" applyBorder="1" applyAlignment="1">
      <alignment horizontal="right" vertical="top" wrapText="1" readingOrder="1"/>
    </xf>
    <xf numFmtId="0" fontId="43" fillId="0" borderId="0" xfId="0" applyFont="1"/>
    <xf numFmtId="0" fontId="45" fillId="2" borderId="2" xfId="1" applyFont="1" applyFill="1" applyBorder="1" applyAlignment="1">
      <alignment horizontal="right" vertical="top" wrapText="1" readingOrder="1"/>
    </xf>
    <xf numFmtId="0" fontId="45" fillId="2" borderId="6" xfId="1" applyFont="1" applyFill="1" applyBorder="1" applyAlignment="1">
      <alignment vertical="top" wrapText="1" readingOrder="1"/>
    </xf>
    <xf numFmtId="0" fontId="45" fillId="2" borderId="7" xfId="1" applyFont="1" applyFill="1" applyBorder="1" applyAlignment="1">
      <alignment vertical="top" wrapText="1" readingOrder="1"/>
    </xf>
    <xf numFmtId="0" fontId="45" fillId="2" borderId="7" xfId="1" applyFont="1" applyFill="1" applyBorder="1" applyAlignment="1">
      <alignment horizontal="right" vertical="top" wrapText="1" readingOrder="1"/>
    </xf>
    <xf numFmtId="0" fontId="42" fillId="0" borderId="6" xfId="1" applyFont="1" applyBorder="1" applyAlignment="1">
      <alignment horizontal="center" vertical="top" wrapText="1" readingOrder="1"/>
    </xf>
    <xf numFmtId="0" fontId="42" fillId="0" borderId="7" xfId="1" applyFont="1" applyBorder="1" applyAlignment="1">
      <alignment horizontal="right" vertical="top" wrapText="1" readingOrder="1"/>
    </xf>
    <xf numFmtId="0" fontId="46" fillId="2" borderId="21" xfId="1" applyFont="1" applyFill="1" applyBorder="1" applyAlignment="1">
      <alignment vertical="top" wrapText="1" readingOrder="1"/>
    </xf>
    <xf numFmtId="0" fontId="46" fillId="2" borderId="21" xfId="1" applyFont="1" applyFill="1" applyBorder="1" applyAlignment="1">
      <alignment horizontal="right" vertical="top" wrapText="1" readingOrder="1"/>
    </xf>
    <xf numFmtId="0" fontId="46" fillId="2" borderId="1" xfId="1" applyFont="1" applyFill="1" applyBorder="1" applyAlignment="1">
      <alignment horizontal="right" vertical="top" wrapText="1" readingOrder="1"/>
    </xf>
    <xf numFmtId="0" fontId="46" fillId="0" borderId="1" xfId="1" applyFont="1" applyBorder="1" applyAlignment="1">
      <alignment horizontal="left" vertical="top" wrapText="1" readingOrder="1"/>
    </xf>
    <xf numFmtId="164" fontId="46" fillId="0" borderId="1" xfId="1" applyNumberFormat="1" applyFont="1" applyBorder="1" applyAlignment="1">
      <alignment horizontal="right" vertical="top" wrapText="1" readingOrder="1"/>
    </xf>
    <xf numFmtId="0" fontId="47" fillId="0" borderId="1" xfId="1" applyFont="1" applyBorder="1" applyAlignment="1">
      <alignment horizontal="left" vertical="top" wrapText="1" readingOrder="1"/>
    </xf>
    <xf numFmtId="164" fontId="47" fillId="0" borderId="1" xfId="1" applyNumberFormat="1" applyFont="1" applyBorder="1" applyAlignment="1">
      <alignment horizontal="right" vertical="top" wrapText="1" readingOrder="1"/>
    </xf>
    <xf numFmtId="0" fontId="46" fillId="2" borderId="1" xfId="1" applyFont="1" applyFill="1" applyBorder="1" applyAlignment="1">
      <alignment vertical="top" wrapText="1" readingOrder="1"/>
    </xf>
    <xf numFmtId="0" fontId="48" fillId="0" borderId="1" xfId="1" applyFont="1" applyBorder="1" applyAlignment="1">
      <alignment horizontal="left" vertical="top" wrapText="1" readingOrder="1"/>
    </xf>
    <xf numFmtId="0" fontId="12" fillId="8" borderId="13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left" vertical="center" wrapText="1"/>
    </xf>
    <xf numFmtId="170" fontId="13" fillId="0" borderId="13" xfId="0" applyNumberFormat="1" applyFont="1" applyBorder="1" applyAlignment="1">
      <alignment vertical="top"/>
    </xf>
    <xf numFmtId="2" fontId="13" fillId="0" borderId="13" xfId="0" applyNumberFormat="1" applyFont="1" applyBorder="1" applyAlignment="1">
      <alignment vertical="top" wrapText="1"/>
    </xf>
    <xf numFmtId="0" fontId="6" fillId="0" borderId="5" xfId="1" applyFont="1" applyBorder="1" applyAlignment="1">
      <alignment horizontal="left" vertical="top" wrapText="1" readingOrder="1"/>
    </xf>
    <xf numFmtId="0" fontId="2" fillId="0" borderId="0" xfId="0" applyFont="1"/>
    <xf numFmtId="0" fontId="2" fillId="0" borderId="5" xfId="1" applyFont="1" applyBorder="1" applyAlignment="1">
      <alignment vertical="top" wrapText="1"/>
    </xf>
    <xf numFmtId="0" fontId="5" fillId="0" borderId="5" xfId="1" applyFont="1" applyBorder="1" applyAlignment="1">
      <alignment horizontal="left" vertical="top" wrapText="1" readingOrder="1"/>
    </xf>
    <xf numFmtId="0" fontId="5" fillId="0" borderId="7" xfId="1" applyFont="1" applyBorder="1" applyAlignment="1">
      <alignment horizontal="left" vertical="top" wrapText="1" readingOrder="1"/>
    </xf>
    <xf numFmtId="0" fontId="2" fillId="0" borderId="8" xfId="1" applyFont="1" applyBorder="1" applyAlignment="1">
      <alignment vertical="top" wrapText="1"/>
    </xf>
    <xf numFmtId="0" fontId="2" fillId="0" borderId="7" xfId="1" applyFont="1" applyBorder="1" applyAlignment="1">
      <alignment vertical="top" wrapText="1"/>
    </xf>
    <xf numFmtId="0" fontId="3" fillId="0" borderId="0" xfId="1" applyFont="1" applyAlignment="1">
      <alignment vertical="top" wrapText="1" readingOrder="1"/>
    </xf>
    <xf numFmtId="0" fontId="3" fillId="0" borderId="0" xfId="1" applyFont="1" applyAlignment="1">
      <alignment horizontal="right" vertical="top" wrapText="1" readingOrder="1"/>
    </xf>
    <xf numFmtId="0" fontId="4" fillId="0" borderId="0" xfId="1" applyFont="1" applyAlignment="1">
      <alignment vertical="top" wrapText="1" readingOrder="1"/>
    </xf>
    <xf numFmtId="0" fontId="5" fillId="2" borderId="2" xfId="1" applyFont="1" applyFill="1" applyBorder="1" applyAlignment="1">
      <alignment horizontal="left" vertical="top" wrapText="1" readingOrder="1"/>
    </xf>
    <xf numFmtId="0" fontId="2" fillId="0" borderId="3" xfId="1" applyFont="1" applyBorder="1" applyAlignment="1">
      <alignment vertical="top" wrapText="1"/>
    </xf>
    <xf numFmtId="0" fontId="2" fillId="0" borderId="2" xfId="1" applyFont="1" applyBorder="1" applyAlignment="1">
      <alignment vertical="top" wrapText="1"/>
    </xf>
    <xf numFmtId="0" fontId="5" fillId="0" borderId="2" xfId="1" applyFont="1" applyBorder="1" applyAlignment="1">
      <alignment horizontal="left" vertical="top" wrapText="1" readingOrder="1"/>
    </xf>
    <xf numFmtId="0" fontId="5" fillId="2" borderId="2" xfId="1" applyFont="1" applyFill="1" applyBorder="1" applyAlignment="1">
      <alignment horizontal="left" wrapText="1" readingOrder="1"/>
    </xf>
    <xf numFmtId="0" fontId="5" fillId="0" borderId="17" xfId="1" applyFont="1" applyBorder="1" applyAlignment="1">
      <alignment horizontal="left" vertical="top" wrapText="1" readingOrder="1"/>
    </xf>
    <xf numFmtId="0" fontId="2" fillId="0" borderId="17" xfId="1" applyFont="1" applyBorder="1" applyAlignment="1">
      <alignment vertical="top" wrapText="1"/>
    </xf>
    <xf numFmtId="0" fontId="6" fillId="0" borderId="0" xfId="1" applyFont="1" applyBorder="1" applyAlignment="1">
      <alignment horizontal="left" vertical="top" wrapText="1" readingOrder="1"/>
    </xf>
    <xf numFmtId="0" fontId="2" fillId="0" borderId="0" xfId="0" applyFont="1" applyBorder="1"/>
    <xf numFmtId="0" fontId="2" fillId="0" borderId="0" xfId="1" applyFont="1" applyBorder="1" applyAlignment="1">
      <alignment vertical="top" wrapText="1"/>
    </xf>
    <xf numFmtId="0" fontId="5" fillId="0" borderId="0" xfId="1" applyFont="1" applyBorder="1" applyAlignment="1">
      <alignment horizontal="left" vertical="top" wrapText="1" readingOrder="1"/>
    </xf>
    <xf numFmtId="0" fontId="5" fillId="2" borderId="10" xfId="1" applyFont="1" applyFill="1" applyBorder="1" applyAlignment="1">
      <alignment horizontal="left" wrapText="1" readingOrder="1"/>
    </xf>
    <xf numFmtId="0" fontId="2" fillId="0" borderId="12" xfId="1" applyFont="1" applyBorder="1" applyAlignment="1">
      <alignment vertical="top" wrapText="1"/>
    </xf>
    <xf numFmtId="0" fontId="2" fillId="0" borderId="10" xfId="1" applyFont="1" applyBorder="1" applyAlignment="1">
      <alignment vertical="top" wrapText="1"/>
    </xf>
    <xf numFmtId="0" fontId="5" fillId="0" borderId="14" xfId="1" applyFont="1" applyBorder="1" applyAlignment="1">
      <alignment horizontal="left" vertical="top" wrapText="1" readingOrder="1"/>
    </xf>
    <xf numFmtId="0" fontId="2" fillId="0" borderId="14" xfId="0" applyFont="1" applyBorder="1"/>
    <xf numFmtId="0" fontId="2" fillId="0" borderId="14" xfId="1" applyFont="1" applyBorder="1" applyAlignment="1">
      <alignment vertical="top" wrapText="1"/>
    </xf>
    <xf numFmtId="0" fontId="5" fillId="0" borderId="9" xfId="1" applyFont="1" applyBorder="1" applyAlignment="1">
      <alignment horizontal="left" vertical="top" wrapText="1" readingOrder="1"/>
    </xf>
    <xf numFmtId="0" fontId="5" fillId="0" borderId="8" xfId="1" applyFont="1" applyBorder="1" applyAlignment="1">
      <alignment horizontal="left" vertical="top" wrapText="1" readingOrder="1"/>
    </xf>
    <xf numFmtId="0" fontId="5" fillId="0" borderId="23" xfId="1" applyFont="1" applyBorder="1" applyAlignment="1">
      <alignment horizontal="left" vertical="top" wrapText="1" readingOrder="1"/>
    </xf>
    <xf numFmtId="0" fontId="5" fillId="0" borderId="12" xfId="1" applyFont="1" applyBorder="1" applyAlignment="1">
      <alignment horizontal="left" vertical="top" wrapText="1" readingOrder="1"/>
    </xf>
    <xf numFmtId="0" fontId="5" fillId="0" borderId="10" xfId="1" applyFont="1" applyBorder="1" applyAlignment="1">
      <alignment horizontal="left" vertical="top" wrapText="1" readingOrder="1"/>
    </xf>
    <xf numFmtId="0" fontId="6" fillId="0" borderId="22" xfId="1" applyFont="1" applyBorder="1" applyAlignment="1">
      <alignment horizontal="left" vertical="top" wrapText="1" readingOrder="1"/>
    </xf>
    <xf numFmtId="0" fontId="5" fillId="2" borderId="21" xfId="1" applyFont="1" applyFill="1" applyBorder="1" applyAlignment="1">
      <alignment horizontal="left" wrapText="1" readingOrder="1"/>
    </xf>
    <xf numFmtId="0" fontId="5" fillId="2" borderId="3" xfId="1" applyFont="1" applyFill="1" applyBorder="1" applyAlignment="1">
      <alignment horizontal="left" wrapText="1" readingOrder="1"/>
    </xf>
    <xf numFmtId="0" fontId="5" fillId="0" borderId="22" xfId="1" applyFont="1" applyBorder="1" applyAlignment="1">
      <alignment horizontal="left" vertical="top" wrapText="1" readingOrder="1"/>
    </xf>
    <xf numFmtId="0" fontId="6" fillId="0" borderId="19" xfId="1" applyFont="1" applyBorder="1" applyAlignment="1">
      <alignment horizontal="left" vertical="top" wrapText="1" readingOrder="1"/>
    </xf>
    <xf numFmtId="0" fontId="2" fillId="0" borderId="19" xfId="0" applyFont="1" applyBorder="1"/>
    <xf numFmtId="0" fontId="2" fillId="0" borderId="19" xfId="1" applyFont="1" applyBorder="1" applyAlignment="1">
      <alignment vertical="top" wrapText="1"/>
    </xf>
    <xf numFmtId="0" fontId="5" fillId="0" borderId="18" xfId="1" applyFont="1" applyBorder="1" applyAlignment="1">
      <alignment horizontal="left" vertical="top" wrapText="1" readingOrder="1"/>
    </xf>
    <xf numFmtId="0" fontId="2" fillId="0" borderId="18" xfId="0" applyFont="1" applyBorder="1"/>
    <xf numFmtId="0" fontId="2" fillId="0" borderId="18" xfId="1" applyFont="1" applyBorder="1" applyAlignment="1">
      <alignment vertical="top" wrapText="1"/>
    </xf>
    <xf numFmtId="0" fontId="5" fillId="0" borderId="19" xfId="1" applyFont="1" applyBorder="1" applyAlignment="1">
      <alignment horizontal="left" vertical="top" wrapText="1" readingOrder="1"/>
    </xf>
    <xf numFmtId="0" fontId="5" fillId="0" borderId="20" xfId="1" applyFont="1" applyBorder="1" applyAlignment="1">
      <alignment horizontal="left" vertical="top" wrapText="1" readingOrder="1"/>
    </xf>
    <xf numFmtId="0" fontId="2" fillId="0" borderId="20" xfId="1" applyFont="1" applyBorder="1" applyAlignment="1">
      <alignment vertical="top" wrapText="1"/>
    </xf>
    <xf numFmtId="0" fontId="6" fillId="0" borderId="4" xfId="1" applyFont="1" applyBorder="1" applyAlignment="1">
      <alignment horizontal="left" vertical="top" wrapText="1" readingOrder="1"/>
    </xf>
    <xf numFmtId="0" fontId="2" fillId="0" borderId="4" xfId="0" applyFont="1" applyBorder="1"/>
    <xf numFmtId="0" fontId="2" fillId="0" borderId="4" xfId="1" applyFont="1" applyBorder="1" applyAlignment="1">
      <alignment vertical="top" wrapText="1"/>
    </xf>
    <xf numFmtId="0" fontId="5" fillId="0" borderId="11" xfId="1" applyFont="1" applyBorder="1" applyAlignment="1">
      <alignment horizontal="left" vertical="top" wrapText="1" readingOrder="1"/>
    </xf>
    <xf numFmtId="0" fontId="2" fillId="0" borderId="11" xfId="0" applyFont="1" applyBorder="1"/>
    <xf numFmtId="0" fontId="2" fillId="0" borderId="11" xfId="1" applyFont="1" applyBorder="1" applyAlignment="1">
      <alignment vertical="top" wrapText="1"/>
    </xf>
    <xf numFmtId="0" fontId="5" fillId="0" borderId="4" xfId="1" applyFont="1" applyBorder="1" applyAlignment="1">
      <alignment horizontal="left" vertical="top" wrapText="1" readingOrder="1"/>
    </xf>
    <xf numFmtId="0" fontId="5" fillId="0" borderId="6" xfId="1" applyFont="1" applyBorder="1" applyAlignment="1">
      <alignment horizontal="left" vertical="top" wrapText="1" readingOrder="1"/>
    </xf>
    <xf numFmtId="0" fontId="2" fillId="0" borderId="6" xfId="1" applyFont="1" applyBorder="1" applyAlignment="1">
      <alignment vertical="top" wrapText="1"/>
    </xf>
    <xf numFmtId="0" fontId="5" fillId="0" borderId="0" xfId="1" applyFont="1" applyAlignment="1">
      <alignment vertical="top" wrapText="1" readingOrder="1"/>
    </xf>
    <xf numFmtId="0" fontId="5" fillId="2" borderId="64" xfId="1" applyFont="1" applyFill="1" applyBorder="1" applyAlignment="1">
      <alignment horizontal="left" vertical="top" wrapText="1" readingOrder="1"/>
    </xf>
    <xf numFmtId="0" fontId="2" fillId="0" borderId="64" xfId="1" applyFont="1" applyBorder="1" applyAlignment="1">
      <alignment vertical="top" wrapText="1"/>
    </xf>
    <xf numFmtId="0" fontId="2" fillId="0" borderId="6" xfId="0" applyFont="1" applyBorder="1"/>
    <xf numFmtId="0" fontId="5" fillId="0" borderId="8" xfId="1" applyFont="1" applyBorder="1" applyAlignment="1">
      <alignment vertical="top" wrapText="1" readingOrder="1"/>
    </xf>
    <xf numFmtId="0" fontId="5" fillId="2" borderId="21" xfId="1" applyFont="1" applyFill="1" applyBorder="1" applyAlignment="1">
      <alignment horizontal="left" vertical="top" wrapText="1" readingOrder="1"/>
    </xf>
    <xf numFmtId="0" fontId="5" fillId="2" borderId="3" xfId="1" applyFont="1" applyFill="1" applyBorder="1" applyAlignment="1">
      <alignment horizontal="left" vertical="top" wrapText="1" readingOrder="1"/>
    </xf>
    <xf numFmtId="164" fontId="8" fillId="0" borderId="7" xfId="1" applyNumberFormat="1" applyFont="1" applyBorder="1" applyAlignment="1">
      <alignment horizontal="right" vertical="top" wrapText="1" readingOrder="1"/>
    </xf>
    <xf numFmtId="0" fontId="8" fillId="0" borderId="6" xfId="1" applyFont="1" applyBorder="1" applyAlignment="1">
      <alignment vertical="top" wrapText="1" readingOrder="1"/>
    </xf>
    <xf numFmtId="0" fontId="5" fillId="2" borderId="10" xfId="1" applyFont="1" applyFill="1" applyBorder="1" applyAlignment="1">
      <alignment horizontal="right" vertical="top" wrapText="1" readingOrder="1"/>
    </xf>
    <xf numFmtId="0" fontId="5" fillId="2" borderId="11" xfId="1" applyFont="1" applyFill="1" applyBorder="1" applyAlignment="1">
      <alignment vertical="top" wrapText="1" readingOrder="1"/>
    </xf>
    <xf numFmtId="0" fontId="5" fillId="2" borderId="6" xfId="1" applyFont="1" applyFill="1" applyBorder="1" applyAlignment="1">
      <alignment horizontal="right" vertical="top" wrapText="1" readingOrder="1"/>
    </xf>
    <xf numFmtId="0" fontId="8" fillId="0" borderId="7" xfId="1" applyFont="1" applyBorder="1" applyAlignment="1">
      <alignment horizontal="right" vertical="top" wrapText="1" readingOrder="1"/>
    </xf>
    <xf numFmtId="0" fontId="8" fillId="0" borderId="0" xfId="1" applyFont="1" applyAlignment="1">
      <alignment vertical="top" wrapText="1" readingOrder="1"/>
    </xf>
    <xf numFmtId="164" fontId="3" fillId="0" borderId="7" xfId="1" applyNumberFormat="1" applyFont="1" applyBorder="1" applyAlignment="1">
      <alignment horizontal="right" vertical="top" wrapText="1" readingOrder="1"/>
    </xf>
    <xf numFmtId="0" fontId="5" fillId="2" borderId="2" xfId="1" applyFont="1" applyFill="1" applyBorder="1" applyAlignment="1">
      <alignment horizontal="center" vertical="top" wrapText="1" readingOrder="1"/>
    </xf>
    <xf numFmtId="0" fontId="3" fillId="0" borderId="7" xfId="1" applyFont="1" applyBorder="1" applyAlignment="1">
      <alignment horizontal="right" vertical="top" wrapText="1" readingOrder="1"/>
    </xf>
    <xf numFmtId="0" fontId="5" fillId="2" borderId="6" xfId="1" applyFont="1" applyFill="1" applyBorder="1" applyAlignment="1">
      <alignment vertical="center" wrapText="1" readingOrder="1"/>
    </xf>
    <xf numFmtId="0" fontId="5" fillId="2" borderId="6" xfId="1" applyFont="1" applyFill="1" applyBorder="1" applyAlignment="1">
      <alignment vertical="top" wrapText="1" readingOrder="1"/>
    </xf>
    <xf numFmtId="164" fontId="8" fillId="2" borderId="7" xfId="1" applyNumberFormat="1" applyFont="1" applyFill="1" applyBorder="1" applyAlignment="1">
      <alignment horizontal="right" vertical="top" wrapText="1" readingOrder="1"/>
    </xf>
    <xf numFmtId="0" fontId="3" fillId="3" borderId="7" xfId="1" applyFont="1" applyFill="1" applyBorder="1" applyAlignment="1">
      <alignment horizontal="right" vertical="top" wrapText="1" readingOrder="1"/>
    </xf>
    <xf numFmtId="0" fontId="8" fillId="0" borderId="2" xfId="1" applyFont="1" applyBorder="1" applyAlignment="1">
      <alignment horizontal="right" vertical="top" wrapText="1" readingOrder="1"/>
    </xf>
    <xf numFmtId="0" fontId="17" fillId="0" borderId="0" xfId="1" applyFont="1" applyAlignment="1">
      <alignment vertical="top" wrapText="1" readingOrder="1"/>
    </xf>
    <xf numFmtId="0" fontId="33" fillId="3" borderId="65" xfId="1" applyFont="1" applyFill="1" applyBorder="1" applyAlignment="1">
      <alignment horizontal="right" vertical="center" wrapText="1" readingOrder="1"/>
    </xf>
    <xf numFmtId="0" fontId="2" fillId="0" borderId="66" xfId="1" applyFont="1" applyBorder="1" applyAlignment="1">
      <alignment vertical="top" wrapText="1"/>
    </xf>
    <xf numFmtId="164" fontId="32" fillId="2" borderId="65" xfId="1" applyNumberFormat="1" applyFont="1" applyFill="1" applyBorder="1" applyAlignment="1">
      <alignment horizontal="right" vertical="center" wrapText="1" readingOrder="1"/>
    </xf>
    <xf numFmtId="0" fontId="34" fillId="0" borderId="65" xfId="1" applyFont="1" applyBorder="1" applyAlignment="1">
      <alignment vertical="center" wrapText="1" readingOrder="1"/>
    </xf>
    <xf numFmtId="0" fontId="2" fillId="0" borderId="67" xfId="1" applyFont="1" applyBorder="1" applyAlignment="1">
      <alignment vertical="top" wrapText="1"/>
    </xf>
    <xf numFmtId="0" fontId="35" fillId="3" borderId="65" xfId="1" applyFont="1" applyFill="1" applyBorder="1" applyAlignment="1">
      <alignment horizontal="right" vertical="center" wrapText="1" readingOrder="1"/>
    </xf>
    <xf numFmtId="164" fontId="34" fillId="0" borderId="65" xfId="1" applyNumberFormat="1" applyFont="1" applyBorder="1" applyAlignment="1">
      <alignment horizontal="right" vertical="center" wrapText="1" readingOrder="1"/>
    </xf>
    <xf numFmtId="0" fontId="33" fillId="2" borderId="65" xfId="1" applyFont="1" applyFill="1" applyBorder="1" applyAlignment="1">
      <alignment horizontal="center" vertical="center" wrapText="1" readingOrder="1"/>
    </xf>
    <xf numFmtId="0" fontId="34" fillId="2" borderId="65" xfId="1" applyFont="1" applyFill="1" applyBorder="1" applyAlignment="1">
      <alignment vertical="top" wrapText="1" readingOrder="1"/>
    </xf>
    <xf numFmtId="0" fontId="32" fillId="2" borderId="65" xfId="1" applyFont="1" applyFill="1" applyBorder="1" applyAlignment="1">
      <alignment horizontal="center" vertical="center" wrapText="1" readingOrder="1"/>
    </xf>
    <xf numFmtId="0" fontId="34" fillId="0" borderId="65" xfId="1" applyFont="1" applyBorder="1" applyAlignment="1">
      <alignment vertical="top" wrapText="1" readingOrder="1"/>
    </xf>
    <xf numFmtId="0" fontId="35" fillId="3" borderId="65" xfId="1" applyFont="1" applyFill="1" applyBorder="1" applyAlignment="1">
      <alignment horizontal="right" vertical="top" wrapText="1" readingOrder="1"/>
    </xf>
    <xf numFmtId="164" fontId="34" fillId="0" borderId="65" xfId="1" applyNumberFormat="1" applyFont="1" applyBorder="1" applyAlignment="1">
      <alignment horizontal="right" vertical="top" wrapText="1" readingOrder="1"/>
    </xf>
    <xf numFmtId="0" fontId="32" fillId="0" borderId="65" xfId="1" applyFont="1" applyBorder="1" applyAlignment="1">
      <alignment vertical="top" wrapText="1" readingOrder="1"/>
    </xf>
    <xf numFmtId="0" fontId="33" fillId="3" borderId="65" xfId="1" applyFont="1" applyFill="1" applyBorder="1" applyAlignment="1">
      <alignment horizontal="right" vertical="top" wrapText="1" readingOrder="1"/>
    </xf>
    <xf numFmtId="164" fontId="32" fillId="0" borderId="65" xfId="1" applyNumberFormat="1" applyFont="1" applyBorder="1" applyAlignment="1">
      <alignment horizontal="right" vertical="top" wrapText="1" readingOrder="1"/>
    </xf>
    <xf numFmtId="0" fontId="32" fillId="2" borderId="65" xfId="1" applyFont="1" applyFill="1" applyBorder="1" applyAlignment="1">
      <alignment vertical="center" wrapText="1" readingOrder="1"/>
    </xf>
    <xf numFmtId="0" fontId="33" fillId="2" borderId="65" xfId="1" applyFont="1" applyFill="1" applyBorder="1" applyAlignment="1">
      <alignment horizontal="center" vertical="top" wrapText="1" readingOrder="1"/>
    </xf>
    <xf numFmtId="0" fontId="32" fillId="2" borderId="65" xfId="1" applyFont="1" applyFill="1" applyBorder="1" applyAlignment="1">
      <alignment horizontal="center" vertical="top" wrapText="1" readingOrder="1"/>
    </xf>
    <xf numFmtId="0" fontId="32" fillId="2" borderId="65" xfId="1" applyFont="1" applyFill="1" applyBorder="1" applyAlignment="1">
      <alignment vertical="top" wrapText="1" readingOrder="1"/>
    </xf>
    <xf numFmtId="0" fontId="3" fillId="0" borderId="9" xfId="1" applyFont="1" applyBorder="1" applyAlignment="1">
      <alignment horizontal="left" vertical="top" wrapText="1" readingOrder="1"/>
    </xf>
    <xf numFmtId="164" fontId="3" fillId="0" borderId="9" xfId="1" applyNumberFormat="1" applyFont="1" applyBorder="1" applyAlignment="1">
      <alignment horizontal="right" vertical="top" wrapText="1" readingOrder="1"/>
    </xf>
    <xf numFmtId="0" fontId="8" fillId="0" borderId="4" xfId="1" applyFont="1" applyBorder="1" applyAlignment="1">
      <alignment horizontal="left" vertical="top" wrapText="1" readingOrder="1"/>
    </xf>
    <xf numFmtId="0" fontId="8" fillId="0" borderId="9" xfId="1" applyFont="1" applyBorder="1" applyAlignment="1">
      <alignment horizontal="left" vertical="top" wrapText="1" readingOrder="1"/>
    </xf>
    <xf numFmtId="164" fontId="8" fillId="0" borderId="9" xfId="1" applyNumberFormat="1" applyFont="1" applyBorder="1" applyAlignment="1">
      <alignment horizontal="right" vertical="top" wrapText="1" readingOrder="1"/>
    </xf>
    <xf numFmtId="0" fontId="8" fillId="0" borderId="6" xfId="1" applyFont="1" applyBorder="1" applyAlignment="1">
      <alignment horizontal="left" vertical="top" wrapText="1" readingOrder="1"/>
    </xf>
    <xf numFmtId="0" fontId="3" fillId="0" borderId="21" xfId="1" applyFont="1" applyBorder="1" applyAlignment="1">
      <alignment horizontal="left" vertical="top" wrapText="1" readingOrder="1"/>
    </xf>
    <xf numFmtId="0" fontId="8" fillId="0" borderId="21" xfId="1" applyFont="1" applyBorder="1" applyAlignment="1">
      <alignment horizontal="right" vertical="top" wrapText="1" readingOrder="1"/>
    </xf>
    <xf numFmtId="0" fontId="3" fillId="0" borderId="4" xfId="1" applyFont="1" applyBorder="1" applyAlignment="1">
      <alignment horizontal="right" vertical="top" wrapText="1" readingOrder="1"/>
    </xf>
    <xf numFmtId="0" fontId="3" fillId="0" borderId="6" xfId="1" applyFont="1" applyBorder="1" applyAlignment="1">
      <alignment horizontal="left" vertical="top" wrapText="1" readingOrder="1"/>
    </xf>
    <xf numFmtId="0" fontId="8" fillId="0" borderId="21" xfId="1" applyFont="1" applyBorder="1" applyAlignment="1">
      <alignment horizontal="left" vertical="top" wrapText="1" readingOrder="1"/>
    </xf>
    <xf numFmtId="0" fontId="8" fillId="0" borderId="21" xfId="1" applyFont="1" applyBorder="1" applyAlignment="1">
      <alignment horizontal="center" vertical="top" wrapText="1" readingOrder="1"/>
    </xf>
    <xf numFmtId="0" fontId="8" fillId="0" borderId="11" xfId="1" applyFont="1" applyBorder="1" applyAlignment="1">
      <alignment horizontal="left" vertical="top" wrapText="1" readingOrder="1"/>
    </xf>
    <xf numFmtId="0" fontId="3" fillId="0" borderId="4" xfId="1" applyFont="1" applyBorder="1" applyAlignment="1">
      <alignment horizontal="left" vertical="top" wrapText="1" readingOrder="1"/>
    </xf>
    <xf numFmtId="0" fontId="3" fillId="0" borderId="2" xfId="1" applyFont="1" applyBorder="1" applyAlignment="1">
      <alignment horizontal="left" vertical="top" wrapText="1" readingOrder="1"/>
    </xf>
    <xf numFmtId="0" fontId="8" fillId="0" borderId="4" xfId="1" applyFont="1" applyBorder="1" applyAlignment="1">
      <alignment horizontal="right" vertical="top" wrapText="1" readingOrder="1"/>
    </xf>
    <xf numFmtId="0" fontId="8" fillId="0" borderId="9" xfId="1" applyFont="1" applyBorder="1" applyAlignment="1">
      <alignment horizontal="center" vertical="top" wrapText="1" readingOrder="1"/>
    </xf>
    <xf numFmtId="0" fontId="8" fillId="2" borderId="21" xfId="1" applyFont="1" applyFill="1" applyBorder="1" applyAlignment="1">
      <alignment horizontal="left" vertical="top" wrapText="1" readingOrder="1"/>
    </xf>
    <xf numFmtId="0" fontId="8" fillId="2" borderId="1" xfId="1" applyFont="1" applyFill="1" applyBorder="1" applyAlignment="1">
      <alignment horizontal="center" vertical="top" wrapText="1" readingOrder="1"/>
    </xf>
    <xf numFmtId="0" fontId="3" fillId="0" borderId="9" xfId="1" applyFont="1" applyBorder="1" applyAlignment="1">
      <alignment horizontal="center" vertical="top" wrapText="1" readingOrder="1"/>
    </xf>
    <xf numFmtId="0" fontId="3" fillId="0" borderId="9" xfId="1" applyFont="1" applyBorder="1" applyAlignment="1">
      <alignment horizontal="right" vertical="top" wrapText="1" readingOrder="1"/>
    </xf>
    <xf numFmtId="0" fontId="8" fillId="0" borderId="1" xfId="1" applyFont="1" applyBorder="1" applyAlignment="1">
      <alignment horizontal="left" vertical="top" wrapText="1" readingOrder="1"/>
    </xf>
    <xf numFmtId="0" fontId="8" fillId="2" borderId="9" xfId="1" applyFont="1" applyFill="1" applyBorder="1" applyAlignment="1">
      <alignment horizontal="left" vertical="top" wrapText="1" readingOrder="1"/>
    </xf>
    <xf numFmtId="0" fontId="8" fillId="2" borderId="6" xfId="1" applyFont="1" applyFill="1" applyBorder="1" applyAlignment="1">
      <alignment horizontal="center" vertical="top" wrapText="1" readingOrder="1"/>
    </xf>
    <xf numFmtId="0" fontId="36" fillId="0" borderId="6" xfId="1" applyFont="1" applyBorder="1" applyAlignment="1">
      <alignment horizontal="center" vertical="top" wrapText="1" readingOrder="1"/>
    </xf>
    <xf numFmtId="0" fontId="8" fillId="0" borderId="21" xfId="1" applyFont="1" applyBorder="1" applyAlignment="1">
      <alignment horizontal="center" wrapText="1" readingOrder="1"/>
    </xf>
    <xf numFmtId="164" fontId="5" fillId="2" borderId="1" xfId="1" applyNumberFormat="1" applyFont="1" applyFill="1" applyBorder="1" applyAlignment="1">
      <alignment vertical="center" wrapText="1" readingOrder="1"/>
    </xf>
    <xf numFmtId="0" fontId="5" fillId="2" borderId="1" xfId="1" applyFont="1" applyFill="1" applyBorder="1" applyAlignment="1">
      <alignment vertical="center" wrapText="1" readingOrder="1"/>
    </xf>
    <xf numFmtId="0" fontId="5" fillId="0" borderId="0" xfId="1" applyFont="1" applyAlignment="1">
      <alignment vertical="center" wrapText="1" readingOrder="1"/>
    </xf>
    <xf numFmtId="0" fontId="5" fillId="2" borderId="1" xfId="1" applyFont="1" applyFill="1" applyBorder="1" applyAlignment="1">
      <alignment horizontal="center" vertical="center" wrapText="1" readingOrder="1"/>
    </xf>
    <xf numFmtId="0" fontId="5" fillId="0" borderId="0" xfId="1" applyFont="1" applyAlignment="1">
      <alignment horizontal="left" vertical="center" wrapText="1" readingOrder="1"/>
    </xf>
    <xf numFmtId="0" fontId="6" fillId="0" borderId="1" xfId="1" applyFont="1" applyBorder="1" applyAlignment="1">
      <alignment vertical="center" wrapText="1" readingOrder="1"/>
    </xf>
    <xf numFmtId="164" fontId="6" fillId="0" borderId="1" xfId="1" applyNumberFormat="1" applyFont="1" applyBorder="1" applyAlignment="1">
      <alignment horizontal="right" vertical="center" wrapText="1" readingOrder="1"/>
    </xf>
    <xf numFmtId="0" fontId="5" fillId="0" borderId="1" xfId="1" applyFont="1" applyBorder="1" applyAlignment="1">
      <alignment vertical="center" wrapText="1" readingOrder="1"/>
    </xf>
    <xf numFmtId="0" fontId="8" fillId="2" borderId="1" xfId="1" applyFont="1" applyFill="1" applyBorder="1" applyAlignment="1">
      <alignment vertical="top" wrapText="1" readingOrder="1"/>
    </xf>
    <xf numFmtId="0" fontId="3" fillId="0" borderId="6" xfId="1" applyFont="1" applyBorder="1" applyAlignment="1">
      <alignment horizontal="center" vertical="top" wrapText="1" readingOrder="1"/>
    </xf>
    <xf numFmtId="164" fontId="3" fillId="0" borderId="9" xfId="1" applyNumberFormat="1" applyFont="1" applyBorder="1" applyAlignment="1">
      <alignment horizontal="center" vertical="top" wrapText="1" readingOrder="1"/>
    </xf>
    <xf numFmtId="0" fontId="3" fillId="0" borderId="9" xfId="1" applyFont="1" applyBorder="1" applyAlignment="1">
      <alignment vertical="top" wrapText="1" readingOrder="1"/>
    </xf>
    <xf numFmtId="0" fontId="3" fillId="0" borderId="6" xfId="1" applyFont="1" applyBorder="1" applyAlignment="1">
      <alignment horizontal="right" vertical="top" wrapText="1" readingOrder="1"/>
    </xf>
    <xf numFmtId="164" fontId="3" fillId="0" borderId="6" xfId="1" applyNumberFormat="1" applyFont="1" applyBorder="1" applyAlignment="1">
      <alignment horizontal="center" vertical="top" wrapText="1" readingOrder="1"/>
    </xf>
    <xf numFmtId="0" fontId="8" fillId="2" borderId="6" xfId="1" applyFont="1" applyFill="1" applyBorder="1" applyAlignment="1">
      <alignment horizontal="left" wrapText="1" readingOrder="1"/>
    </xf>
    <xf numFmtId="0" fontId="3" fillId="0" borderId="8" xfId="1" applyFont="1" applyBorder="1" applyAlignment="1">
      <alignment vertical="top" wrapText="1" readingOrder="1"/>
    </xf>
    <xf numFmtId="0" fontId="8" fillId="2" borderId="6" xfId="1" applyFont="1" applyFill="1" applyBorder="1" applyAlignment="1">
      <alignment vertical="top" wrapText="1" readingOrder="1"/>
    </xf>
    <xf numFmtId="164" fontId="8" fillId="2" borderId="7" xfId="1" applyNumberFormat="1" applyFont="1" applyFill="1" applyBorder="1" applyAlignment="1">
      <alignment vertical="top" wrapText="1" readingOrder="1"/>
    </xf>
    <xf numFmtId="0" fontId="8" fillId="0" borderId="0" xfId="1" applyFont="1" applyAlignment="1">
      <alignment horizontal="left" wrapText="1" readingOrder="1"/>
    </xf>
    <xf numFmtId="0" fontId="8" fillId="2" borderId="10" xfId="1" applyFont="1" applyFill="1" applyBorder="1" applyAlignment="1">
      <alignment horizontal="center" wrapText="1" readingOrder="1"/>
    </xf>
    <xf numFmtId="0" fontId="8" fillId="2" borderId="11" xfId="1" applyFont="1" applyFill="1" applyBorder="1" applyAlignment="1">
      <alignment horizontal="center" wrapText="1" readingOrder="1"/>
    </xf>
    <xf numFmtId="0" fontId="8" fillId="2" borderId="21" xfId="1" applyFont="1" applyFill="1" applyBorder="1" applyAlignment="1">
      <alignment horizontal="center" wrapText="1" readingOrder="1"/>
    </xf>
    <xf numFmtId="0" fontId="3" fillId="0" borderId="0" xfId="1" applyFont="1" applyAlignment="1">
      <alignment horizontal="left" wrapText="1" readingOrder="1"/>
    </xf>
    <xf numFmtId="164" fontId="3" fillId="0" borderId="7" xfId="1" applyNumberFormat="1" applyFont="1" applyBorder="1" applyAlignment="1">
      <alignment vertical="top" wrapText="1" readingOrder="1"/>
    </xf>
    <xf numFmtId="0" fontId="8" fillId="0" borderId="6" xfId="1" applyFont="1" applyBorder="1" applyAlignment="1">
      <alignment horizontal="left" wrapText="1" readingOrder="1"/>
    </xf>
    <xf numFmtId="164" fontId="8" fillId="0" borderId="7" xfId="1" applyNumberFormat="1" applyFont="1" applyBorder="1" applyAlignment="1">
      <alignment vertical="top" wrapText="1" readingOrder="1"/>
    </xf>
    <xf numFmtId="0" fontId="41" fillId="0" borderId="9" xfId="1" applyFont="1" applyBorder="1" applyAlignment="1">
      <alignment horizontal="right" vertical="top" wrapText="1" readingOrder="1"/>
    </xf>
    <xf numFmtId="0" fontId="40" fillId="3" borderId="21" xfId="1" applyFont="1" applyFill="1" applyBorder="1" applyAlignment="1">
      <alignment horizontal="center" vertical="top" wrapText="1" readingOrder="1"/>
    </xf>
    <xf numFmtId="0" fontId="40" fillId="3" borderId="1" xfId="1" applyFont="1" applyFill="1" applyBorder="1" applyAlignment="1">
      <alignment horizontal="center" vertical="top" wrapText="1" readingOrder="1"/>
    </xf>
    <xf numFmtId="0" fontId="40" fillId="3" borderId="9" xfId="1" applyFont="1" applyFill="1" applyBorder="1" applyAlignment="1">
      <alignment horizontal="center" vertical="top" wrapText="1" readingOrder="1"/>
    </xf>
    <xf numFmtId="164" fontId="40" fillId="3" borderId="9" xfId="1" applyNumberFormat="1" applyFont="1" applyFill="1" applyBorder="1" applyAlignment="1">
      <alignment horizontal="right" vertical="top" wrapText="1" readingOrder="1"/>
    </xf>
    <xf numFmtId="0" fontId="19" fillId="0" borderId="6" xfId="1" applyFont="1" applyBorder="1" applyAlignment="1">
      <alignment vertical="top" wrapText="1" readingOrder="1"/>
    </xf>
    <xf numFmtId="0" fontId="20" fillId="0" borderId="6" xfId="1" applyFont="1" applyBorder="1" applyAlignment="1">
      <alignment vertical="top" wrapText="1" readingOrder="1"/>
    </xf>
    <xf numFmtId="0" fontId="18" fillId="3" borderId="7" xfId="1" applyFont="1" applyFill="1" applyBorder="1" applyAlignment="1">
      <alignment vertical="top" wrapText="1" readingOrder="1"/>
    </xf>
    <xf numFmtId="0" fontId="19" fillId="0" borderId="7" xfId="1" applyFont="1" applyBorder="1" applyAlignment="1">
      <alignment horizontal="right" vertical="top" wrapText="1" readingOrder="1"/>
    </xf>
    <xf numFmtId="0" fontId="20" fillId="0" borderId="7" xfId="1" applyFont="1" applyBorder="1" applyAlignment="1">
      <alignment horizontal="right" vertical="top" wrapText="1" readingOrder="1"/>
    </xf>
    <xf numFmtId="0" fontId="20" fillId="0" borderId="1" xfId="1" applyFont="1" applyBorder="1" applyAlignment="1">
      <alignment vertical="top" wrapText="1" readingOrder="1"/>
    </xf>
    <xf numFmtId="0" fontId="5" fillId="0" borderId="0" xfId="1" applyFont="1" applyAlignment="1">
      <alignment horizontal="left" vertical="top" wrapText="1" readingOrder="1"/>
    </xf>
    <xf numFmtId="0" fontId="19" fillId="0" borderId="1" xfId="1" applyFont="1" applyBorder="1" applyAlignment="1">
      <alignment vertical="top" wrapText="1" readingOrder="1"/>
    </xf>
    <xf numFmtId="0" fontId="6" fillId="0" borderId="0" xfId="1" applyFont="1" applyAlignment="1">
      <alignment horizontal="left" vertical="top" wrapText="1" readingOrder="1"/>
    </xf>
    <xf numFmtId="0" fontId="20" fillId="2" borderId="1" xfId="1" applyFont="1" applyFill="1" applyBorder="1" applyAlignment="1">
      <alignment horizontal="center" vertical="top" wrapText="1" readingOrder="1"/>
    </xf>
    <xf numFmtId="164" fontId="19" fillId="0" borderId="7" xfId="1" applyNumberFormat="1" applyFont="1" applyBorder="1" applyAlignment="1">
      <alignment horizontal="right" vertical="top" wrapText="1" readingOrder="1"/>
    </xf>
    <xf numFmtId="0" fontId="42" fillId="0" borderId="7" xfId="1" applyFont="1" applyBorder="1" applyAlignment="1">
      <alignment horizontal="right" vertical="top" wrapText="1" readingOrder="1"/>
    </xf>
    <xf numFmtId="0" fontId="43" fillId="0" borderId="7" xfId="1" applyFont="1" applyBorder="1" applyAlignment="1">
      <alignment vertical="top" wrapText="1"/>
    </xf>
    <xf numFmtId="0" fontId="42" fillId="0" borderId="7" xfId="1" applyFont="1" applyBorder="1" applyAlignment="1">
      <alignment vertical="top" wrapText="1" readingOrder="1"/>
    </xf>
    <xf numFmtId="0" fontId="43" fillId="0" borderId="8" xfId="1" applyFont="1" applyBorder="1" applyAlignment="1">
      <alignment vertical="top" wrapText="1"/>
    </xf>
    <xf numFmtId="0" fontId="45" fillId="2" borderId="6" xfId="1" applyFont="1" applyFill="1" applyBorder="1" applyAlignment="1">
      <alignment vertical="top" wrapText="1" readingOrder="1"/>
    </xf>
    <xf numFmtId="0" fontId="45" fillId="2" borderId="7" xfId="1" applyFont="1" applyFill="1" applyBorder="1" applyAlignment="1">
      <alignment horizontal="right" vertical="top" wrapText="1" readingOrder="1"/>
    </xf>
    <xf numFmtId="0" fontId="45" fillId="2" borderId="8" xfId="1" applyFont="1" applyFill="1" applyBorder="1" applyAlignment="1">
      <alignment horizontal="right" vertical="top" wrapText="1" readingOrder="1"/>
    </xf>
    <xf numFmtId="0" fontId="45" fillId="2" borderId="7" xfId="1" applyFont="1" applyFill="1" applyBorder="1" applyAlignment="1">
      <alignment vertical="top" wrapText="1" readingOrder="1"/>
    </xf>
    <xf numFmtId="0" fontId="42" fillId="0" borderId="0" xfId="1" applyFont="1" applyAlignment="1">
      <alignment horizontal="right" vertical="top" wrapText="1" readingOrder="1"/>
    </xf>
    <xf numFmtId="0" fontId="43" fillId="0" borderId="0" xfId="0" applyFont="1"/>
    <xf numFmtId="0" fontId="44" fillId="0" borderId="0" xfId="1" applyFont="1" applyAlignment="1">
      <alignment vertical="top" wrapText="1" readingOrder="1"/>
    </xf>
    <xf numFmtId="0" fontId="42" fillId="0" borderId="0" xfId="1" applyFont="1" applyAlignment="1">
      <alignment vertical="top" wrapText="1" readingOrder="1"/>
    </xf>
    <xf numFmtId="0" fontId="45" fillId="2" borderId="1" xfId="1" applyFont="1" applyFill="1" applyBorder="1" applyAlignment="1">
      <alignment vertical="top" wrapText="1" readingOrder="1"/>
    </xf>
    <xf numFmtId="0" fontId="43" fillId="0" borderId="3" xfId="1" applyFont="1" applyBorder="1" applyAlignment="1">
      <alignment vertical="top" wrapText="1"/>
    </xf>
    <xf numFmtId="0" fontId="43" fillId="0" borderId="2" xfId="1" applyFont="1" applyBorder="1" applyAlignment="1">
      <alignment vertical="top" wrapText="1"/>
    </xf>
    <xf numFmtId="0" fontId="45" fillId="2" borderId="2" xfId="1" applyFont="1" applyFill="1" applyBorder="1" applyAlignment="1">
      <alignment horizontal="right" vertical="top" wrapText="1" readingOrder="1"/>
    </xf>
    <xf numFmtId="0" fontId="46" fillId="0" borderId="1" xfId="1" applyFont="1" applyBorder="1" applyAlignment="1">
      <alignment horizontal="left" vertical="top" wrapText="1" readingOrder="1"/>
    </xf>
    <xf numFmtId="164" fontId="46" fillId="0" borderId="1" xfId="1" applyNumberFormat="1" applyFont="1" applyBorder="1" applyAlignment="1">
      <alignment horizontal="right" vertical="top" wrapText="1" readingOrder="1"/>
    </xf>
    <xf numFmtId="0" fontId="47" fillId="0" borderId="1" xfId="1" applyFont="1" applyBorder="1" applyAlignment="1">
      <alignment horizontal="left" vertical="top" wrapText="1" readingOrder="1"/>
    </xf>
    <xf numFmtId="164" fontId="47" fillId="0" borderId="1" xfId="1" applyNumberFormat="1" applyFont="1" applyBorder="1" applyAlignment="1">
      <alignment horizontal="right" vertical="top" wrapText="1" readingOrder="1"/>
    </xf>
    <xf numFmtId="0" fontId="46" fillId="2" borderId="21" xfId="1" applyFont="1" applyFill="1" applyBorder="1" applyAlignment="1">
      <alignment horizontal="right" vertical="top" wrapText="1" readingOrder="1"/>
    </xf>
    <xf numFmtId="0" fontId="46" fillId="2" borderId="21" xfId="1" applyFont="1" applyFill="1" applyBorder="1" applyAlignment="1">
      <alignment vertical="top" wrapText="1" readingOrder="1"/>
    </xf>
    <xf numFmtId="164" fontId="19" fillId="0" borderId="1" xfId="1" applyNumberFormat="1" applyFont="1" applyBorder="1" applyAlignment="1">
      <alignment horizontal="right" vertical="top" wrapText="1" readingOrder="1"/>
    </xf>
    <xf numFmtId="164" fontId="48" fillId="0" borderId="1" xfId="1" applyNumberFormat="1" applyFont="1" applyBorder="1" applyAlignment="1">
      <alignment horizontal="right" vertical="top" wrapText="1" readingOrder="1"/>
    </xf>
    <xf numFmtId="164" fontId="20" fillId="0" borderId="1" xfId="1" applyNumberFormat="1" applyFont="1" applyBorder="1" applyAlignment="1">
      <alignment horizontal="right" vertical="top" wrapText="1" readingOrder="1"/>
    </xf>
    <xf numFmtId="0" fontId="20" fillId="2" borderId="1" xfId="1" applyFont="1" applyFill="1" applyBorder="1" applyAlignment="1">
      <alignment horizontal="right" vertical="top" wrapText="1" readingOrder="1"/>
    </xf>
    <xf numFmtId="0" fontId="46" fillId="2" borderId="1" xfId="1" applyFont="1" applyFill="1" applyBorder="1" applyAlignment="1">
      <alignment horizontal="right" vertical="top" wrapText="1" readingOrder="1"/>
    </xf>
    <xf numFmtId="0" fontId="6" fillId="0" borderId="21" xfId="1" applyFont="1" applyBorder="1" applyAlignment="1">
      <alignment vertical="top" wrapText="1" readingOrder="1"/>
    </xf>
    <xf numFmtId="0" fontId="5" fillId="2" borderId="23" xfId="1" applyFont="1" applyFill="1" applyBorder="1" applyAlignment="1">
      <alignment vertical="top" wrapText="1" readingOrder="1"/>
    </xf>
    <xf numFmtId="0" fontId="20" fillId="0" borderId="1" xfId="1" applyFont="1" applyBorder="1" applyAlignment="1">
      <alignment horizontal="center" vertical="top" wrapText="1" readingOrder="1"/>
    </xf>
    <xf numFmtId="0" fontId="20" fillId="2" borderId="2" xfId="1" applyFont="1" applyFill="1" applyBorder="1" applyAlignment="1">
      <alignment horizontal="right" vertical="top" wrapText="1" readingOrder="1"/>
    </xf>
    <xf numFmtId="0" fontId="37" fillId="0" borderId="0" xfId="1" applyFont="1" applyAlignment="1">
      <alignment vertical="top" wrapText="1" readingOrder="1"/>
    </xf>
    <xf numFmtId="0" fontId="5" fillId="0" borderId="6" xfId="1" applyFont="1" applyBorder="1" applyAlignment="1">
      <alignment horizontal="center" vertical="top" wrapText="1" readingOrder="1"/>
    </xf>
    <xf numFmtId="0" fontId="5" fillId="0" borderId="9" xfId="1" applyFont="1" applyBorder="1" applyAlignment="1">
      <alignment horizontal="right" vertical="top" wrapText="1" readingOrder="1"/>
    </xf>
    <xf numFmtId="164" fontId="6" fillId="0" borderId="9" xfId="1" applyNumberFormat="1" applyFont="1" applyBorder="1" applyAlignment="1">
      <alignment horizontal="right" vertical="top" wrapText="1" readingOrder="1"/>
    </xf>
    <xf numFmtId="164" fontId="5" fillId="0" borderId="9" xfId="1" applyNumberFormat="1" applyFont="1" applyBorder="1" applyAlignment="1">
      <alignment horizontal="right" vertical="top" wrapText="1" readingOrder="1"/>
    </xf>
    <xf numFmtId="0" fontId="5" fillId="2" borderId="21" xfId="1" applyFont="1" applyFill="1" applyBorder="1" applyAlignment="1">
      <alignment horizontal="right" vertical="top" wrapText="1" readingOrder="1"/>
    </xf>
    <xf numFmtId="0" fontId="5" fillId="2" borderId="21" xfId="1" applyFont="1" applyFill="1" applyBorder="1" applyAlignment="1">
      <alignment horizontal="center" vertical="top" wrapText="1" readingOrder="1"/>
    </xf>
    <xf numFmtId="0" fontId="38" fillId="2" borderId="6" xfId="1" applyFont="1" applyFill="1" applyBorder="1" applyAlignment="1">
      <alignment horizontal="center" vertical="top" wrapText="1" readingOrder="1"/>
    </xf>
    <xf numFmtId="164" fontId="8" fillId="2" borderId="9" xfId="1" applyNumberFormat="1" applyFont="1" applyFill="1" applyBorder="1" applyAlignment="1">
      <alignment horizontal="right" vertical="top" wrapText="1" readingOrder="1"/>
    </xf>
    <xf numFmtId="0" fontId="8" fillId="3" borderId="9" xfId="1" applyFont="1" applyFill="1" applyBorder="1" applyAlignment="1">
      <alignment horizontal="left" vertical="top" wrapText="1" readingOrder="1"/>
    </xf>
    <xf numFmtId="0" fontId="8" fillId="2" borderId="21" xfId="1" applyFont="1" applyFill="1" applyBorder="1" applyAlignment="1">
      <alignment horizontal="right" vertical="top" wrapText="1" readingOrder="1"/>
    </xf>
    <xf numFmtId="0" fontId="20" fillId="2" borderId="6" xfId="1" applyFont="1" applyFill="1" applyBorder="1" applyAlignment="1">
      <alignment horizontal="center" vertical="top" wrapText="1" readingOrder="1"/>
    </xf>
    <xf numFmtId="0" fontId="20" fillId="2" borderId="9" xfId="1" applyFont="1" applyFill="1" applyBorder="1" applyAlignment="1">
      <alignment horizontal="right" vertical="top" wrapText="1" readingOrder="1"/>
    </xf>
    <xf numFmtId="0" fontId="8" fillId="3" borderId="9" xfId="1" applyFont="1" applyFill="1" applyBorder="1" applyAlignment="1">
      <alignment horizontal="right" vertical="top" wrapText="1" readingOrder="1"/>
    </xf>
    <xf numFmtId="0" fontId="20" fillId="2" borderId="21" xfId="1" applyFont="1" applyFill="1" applyBorder="1" applyAlignment="1">
      <alignment horizontal="right" vertical="top" wrapText="1" readingOrder="1"/>
    </xf>
    <xf numFmtId="0" fontId="5" fillId="2" borderId="6" xfId="1" applyFont="1" applyFill="1" applyBorder="1" applyAlignment="1">
      <alignment horizontal="center" vertical="top" wrapText="1" readingOrder="1"/>
    </xf>
    <xf numFmtId="0" fontId="5" fillId="2" borderId="9" xfId="1" applyFont="1" applyFill="1" applyBorder="1" applyAlignment="1">
      <alignment horizontal="right" vertical="top" wrapText="1" readingOrder="1"/>
    </xf>
    <xf numFmtId="0" fontId="5" fillId="3" borderId="9" xfId="1" applyFont="1" applyFill="1" applyBorder="1" applyAlignment="1">
      <alignment horizontal="center" vertical="top" wrapText="1" readingOrder="1"/>
    </xf>
    <xf numFmtId="0" fontId="5" fillId="2" borderId="23" xfId="1" applyFont="1" applyFill="1" applyBorder="1" applyAlignment="1">
      <alignment horizontal="right" vertical="top" wrapText="1" readingOrder="1"/>
    </xf>
    <xf numFmtId="0" fontId="5" fillId="2" borderId="1" xfId="1" applyFont="1" applyFill="1" applyBorder="1" applyAlignment="1">
      <alignment horizontal="center" vertical="top" wrapText="1" readingOrder="1"/>
    </xf>
    <xf numFmtId="0" fontId="20" fillId="0" borderId="6" xfId="1" applyFont="1" applyBorder="1" applyAlignment="1">
      <alignment horizontal="center" vertical="top" wrapText="1" readingOrder="1"/>
    </xf>
    <xf numFmtId="0" fontId="8" fillId="2" borderId="2" xfId="1" applyFont="1" applyFill="1" applyBorder="1" applyAlignment="1">
      <alignment horizontal="right" vertical="top" wrapText="1" readingOrder="1"/>
    </xf>
    <xf numFmtId="164" fontId="3" fillId="0" borderId="6" xfId="1" applyNumberFormat="1" applyFont="1" applyBorder="1" applyAlignment="1">
      <alignment horizontal="right" vertical="top" wrapText="1" readingOrder="1"/>
    </xf>
    <xf numFmtId="0" fontId="8" fillId="0" borderId="9" xfId="1" applyFont="1" applyBorder="1" applyAlignment="1">
      <alignment vertical="center" wrapText="1" readingOrder="1"/>
    </xf>
    <xf numFmtId="0" fontId="8" fillId="2" borderId="1" xfId="1" applyFont="1" applyFill="1" applyBorder="1" applyAlignment="1">
      <alignment horizontal="right" vertical="top" wrapText="1" readingOrder="1"/>
    </xf>
    <xf numFmtId="164" fontId="8" fillId="0" borderId="6" xfId="1" applyNumberFormat="1" applyFont="1" applyBorder="1" applyAlignment="1">
      <alignment horizontal="right" vertical="top" wrapText="1" readingOrder="1"/>
    </xf>
    <xf numFmtId="164" fontId="8" fillId="2" borderId="6" xfId="1" applyNumberFormat="1" applyFont="1" applyFill="1" applyBorder="1" applyAlignment="1">
      <alignment horizontal="right" vertical="top" wrapText="1" readingOrder="1"/>
    </xf>
    <xf numFmtId="0" fontId="8" fillId="2" borderId="9" xfId="1" applyFont="1" applyFill="1" applyBorder="1" applyAlignment="1">
      <alignment horizontal="center" vertical="top" wrapText="1" readingOrder="1"/>
    </xf>
    <xf numFmtId="0" fontId="8" fillId="2" borderId="21" xfId="1" applyFont="1" applyFill="1" applyBorder="1" applyAlignment="1">
      <alignment horizontal="center" vertical="top" wrapText="1" readingOrder="1"/>
    </xf>
    <xf numFmtId="0" fontId="8" fillId="2" borderId="23" xfId="1" applyFont="1" applyFill="1" applyBorder="1" applyAlignment="1">
      <alignment horizontal="center" wrapText="1" readingOrder="1"/>
    </xf>
    <xf numFmtId="164" fontId="8" fillId="0" borderId="0" xfId="1" applyNumberFormat="1" applyFont="1" applyAlignment="1">
      <alignment horizontal="right" vertical="top" wrapText="1" readingOrder="1"/>
    </xf>
    <xf numFmtId="0" fontId="8" fillId="0" borderId="0" xfId="1" applyFont="1" applyAlignment="1">
      <alignment horizontal="right" vertical="top" wrapText="1" readingOrder="1"/>
    </xf>
    <xf numFmtId="164" fontId="3" fillId="0" borderId="0" xfId="1" applyNumberFormat="1" applyFont="1" applyAlignment="1">
      <alignment horizontal="right" vertical="top" wrapText="1" readingOrder="1"/>
    </xf>
    <xf numFmtId="0" fontId="8" fillId="2" borderId="0" xfId="1" applyFont="1" applyFill="1" applyAlignment="1">
      <alignment vertical="top" wrapText="1" readingOrder="1"/>
    </xf>
    <xf numFmtId="0" fontId="8" fillId="2" borderId="0" xfId="1" applyFont="1" applyFill="1" applyAlignment="1">
      <alignment horizontal="right" vertical="top" wrapText="1" readingOrder="1"/>
    </xf>
    <xf numFmtId="0" fontId="6" fillId="0" borderId="0" xfId="1" applyFont="1" applyAlignment="1">
      <alignment vertical="center" wrapText="1" readingOrder="1"/>
    </xf>
    <xf numFmtId="0" fontId="6" fillId="0" borderId="1" xfId="1" applyFont="1" applyBorder="1" applyAlignment="1">
      <alignment wrapText="1" readingOrder="1"/>
    </xf>
    <xf numFmtId="0" fontId="5" fillId="0" borderId="8" xfId="1" applyFont="1" applyBorder="1" applyAlignment="1">
      <alignment wrapText="1" readingOrder="1"/>
    </xf>
    <xf numFmtId="0" fontId="39" fillId="0" borderId="0" xfId="1" applyFont="1" applyAlignment="1">
      <alignment horizontal="left" vertical="center" wrapText="1" readingOrder="1"/>
    </xf>
    <xf numFmtId="0" fontId="39" fillId="2" borderId="1" xfId="1" applyFont="1" applyFill="1" applyBorder="1" applyAlignment="1">
      <alignment horizontal="left" vertical="center" wrapText="1" readingOrder="1"/>
    </xf>
    <xf numFmtId="0" fontId="5" fillId="0" borderId="1" xfId="1" applyFont="1" applyBorder="1" applyAlignment="1">
      <alignment wrapText="1" readingOrder="1"/>
    </xf>
    <xf numFmtId="0" fontId="5" fillId="2" borderId="1" xfId="1" applyFont="1" applyFill="1" applyBorder="1" applyAlignment="1">
      <alignment wrapText="1" readingOrder="1"/>
    </xf>
    <xf numFmtId="164" fontId="20" fillId="0" borderId="2" xfId="1" applyNumberFormat="1" applyFont="1" applyBorder="1" applyAlignment="1">
      <alignment vertical="center" wrapText="1" readingOrder="1"/>
    </xf>
    <xf numFmtId="164" fontId="20" fillId="0" borderId="7" xfId="1" applyNumberFormat="1" applyFont="1" applyBorder="1" applyAlignment="1">
      <alignment vertical="center" wrapText="1" readingOrder="1"/>
    </xf>
    <xf numFmtId="0" fontId="20" fillId="0" borderId="1" xfId="1" applyFont="1" applyBorder="1" applyAlignment="1">
      <alignment vertical="center" wrapText="1" readingOrder="1"/>
    </xf>
    <xf numFmtId="0" fontId="20" fillId="0" borderId="6" xfId="1" applyFont="1" applyBorder="1" applyAlignment="1">
      <alignment vertical="center" wrapText="1" readingOrder="1"/>
    </xf>
    <xf numFmtId="164" fontId="19" fillId="0" borderId="5" xfId="1" applyNumberFormat="1" applyFont="1" applyBorder="1" applyAlignment="1">
      <alignment vertical="top" wrapText="1" readingOrder="1"/>
    </xf>
    <xf numFmtId="0" fontId="19" fillId="0" borderId="5" xfId="1" applyFont="1" applyBorder="1" applyAlignment="1">
      <alignment vertical="top" wrapText="1" readingOrder="1"/>
    </xf>
    <xf numFmtId="0" fontId="20" fillId="2" borderId="9" xfId="1" applyFont="1" applyFill="1" applyBorder="1" applyAlignment="1">
      <alignment vertical="center" wrapText="1" readingOrder="1"/>
    </xf>
    <xf numFmtId="0" fontId="19" fillId="0" borderId="0" xfId="1" applyFont="1" applyAlignment="1">
      <alignment vertical="top" wrapText="1" readingOrder="1"/>
    </xf>
    <xf numFmtId="0" fontId="19" fillId="0" borderId="0" xfId="1" applyFont="1" applyAlignment="1">
      <alignment horizontal="right" vertical="top" wrapText="1" readingOrder="1"/>
    </xf>
    <xf numFmtId="0" fontId="20" fillId="2" borderId="1" xfId="1" applyFont="1" applyFill="1" applyBorder="1" applyAlignment="1">
      <alignment wrapText="1" readingOrder="1"/>
    </xf>
    <xf numFmtId="0" fontId="20" fillId="2" borderId="2" xfId="1" applyFont="1" applyFill="1" applyBorder="1" applyAlignment="1">
      <alignment horizontal="center" wrapText="1" readingOrder="1"/>
    </xf>
    <xf numFmtId="0" fontId="19" fillId="2" borderId="7" xfId="1" applyFont="1" applyFill="1" applyBorder="1" applyAlignment="1">
      <alignment vertical="top" wrapText="1" readingOrder="1"/>
    </xf>
    <xf numFmtId="0" fontId="20" fillId="0" borderId="7" xfId="1" applyFont="1" applyBorder="1" applyAlignment="1">
      <alignment vertical="top" wrapText="1" readingOrder="1"/>
    </xf>
    <xf numFmtId="164" fontId="20" fillId="0" borderId="7" xfId="1" applyNumberFormat="1" applyFont="1" applyBorder="1" applyAlignment="1">
      <alignment vertical="top" wrapText="1" readingOrder="1"/>
    </xf>
    <xf numFmtId="164" fontId="20" fillId="0" borderId="8" xfId="1" applyNumberFormat="1" applyFont="1" applyBorder="1" applyAlignment="1">
      <alignment vertical="top" wrapText="1" readingOrder="1"/>
    </xf>
    <xf numFmtId="164" fontId="19" fillId="0" borderId="7" xfId="1" applyNumberFormat="1" applyFont="1" applyBorder="1" applyAlignment="1">
      <alignment vertical="top" wrapText="1" readingOrder="1"/>
    </xf>
    <xf numFmtId="164" fontId="19" fillId="0" borderId="8" xfId="1" applyNumberFormat="1" applyFont="1" applyBorder="1" applyAlignment="1">
      <alignment vertical="top" wrapText="1" readingOrder="1"/>
    </xf>
    <xf numFmtId="0" fontId="20" fillId="2" borderId="3" xfId="1" applyFont="1" applyFill="1" applyBorder="1" applyAlignment="1">
      <alignment wrapText="1" readingOrder="1"/>
    </xf>
    <xf numFmtId="0" fontId="19" fillId="2" borderId="6" xfId="1" applyFont="1" applyFill="1" applyBorder="1" applyAlignment="1">
      <alignment vertical="top" wrapText="1" readingOrder="1"/>
    </xf>
    <xf numFmtId="0" fontId="19" fillId="2" borderId="8" xfId="1" applyFont="1" applyFill="1" applyBorder="1" applyAlignment="1">
      <alignment vertical="top" wrapText="1" readingOrder="1"/>
    </xf>
    <xf numFmtId="0" fontId="10" fillId="0" borderId="0" xfId="0" applyFont="1" applyAlignment="1">
      <alignment horizontal="left" wrapText="1"/>
    </xf>
    <xf numFmtId="0" fontId="27" fillId="0" borderId="25" xfId="4" applyFont="1" applyBorder="1" applyAlignment="1">
      <alignment horizontal="center" vertical="center"/>
    </xf>
    <xf numFmtId="0" fontId="27" fillId="0" borderId="26" xfId="4" applyFont="1" applyBorder="1" applyAlignment="1">
      <alignment horizontal="center" vertical="center"/>
    </xf>
    <xf numFmtId="0" fontId="27" fillId="0" borderId="28" xfId="4" applyFont="1" applyBorder="1" applyAlignment="1">
      <alignment horizontal="center" vertical="center"/>
    </xf>
    <xf numFmtId="0" fontId="27" fillId="0" borderId="29" xfId="4" applyFont="1" applyBorder="1" applyAlignment="1">
      <alignment horizontal="center" vertical="center"/>
    </xf>
    <xf numFmtId="168" fontId="27" fillId="0" borderId="26" xfId="4" applyNumberFormat="1" applyFont="1" applyBorder="1" applyAlignment="1">
      <alignment horizontal="center" vertical="center"/>
    </xf>
    <xf numFmtId="168" fontId="27" fillId="0" borderId="27" xfId="4" applyNumberFormat="1" applyFont="1" applyBorder="1" applyAlignment="1">
      <alignment horizontal="center" vertical="center"/>
    </xf>
    <xf numFmtId="168" fontId="27" fillId="0" borderId="36" xfId="4" applyNumberFormat="1" applyFont="1" applyBorder="1" applyAlignment="1">
      <alignment horizontal="center" vertical="center"/>
    </xf>
    <xf numFmtId="168" fontId="27" fillId="0" borderId="59" xfId="4" applyNumberFormat="1" applyFont="1" applyBorder="1" applyAlignment="1">
      <alignment horizontal="center" vertical="center"/>
    </xf>
    <xf numFmtId="168" fontId="27" fillId="0" borderId="60" xfId="4" applyNumberFormat="1" applyFont="1" applyBorder="1" applyAlignment="1">
      <alignment horizontal="center" vertical="center"/>
    </xf>
    <xf numFmtId="0" fontId="14" fillId="4" borderId="24" xfId="0" applyFont="1" applyFill="1" applyBorder="1" applyAlignment="1">
      <alignment horizontal="right" vertical="center" wrapText="1"/>
    </xf>
    <xf numFmtId="0" fontId="14" fillId="4" borderId="68" xfId="0" applyFont="1" applyFill="1" applyBorder="1" applyAlignment="1">
      <alignment horizontal="right" vertical="center" wrapText="1"/>
    </xf>
    <xf numFmtId="0" fontId="14" fillId="4" borderId="61" xfId="0" applyFont="1" applyFill="1" applyBorder="1" applyAlignment="1">
      <alignment horizontal="right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center"/>
    </xf>
    <xf numFmtId="4" fontId="2" fillId="0" borderId="0" xfId="0" applyNumberFormat="1" applyFont="1"/>
  </cellXfs>
  <cellStyles count="8">
    <cellStyle name="Normal" xfId="1" xr:uid="{00000000-0005-0000-0000-000000000000}"/>
    <cellStyle name="Standard" xfId="0" builtinId="0"/>
    <cellStyle name="Standard 2" xfId="2" xr:uid="{00000000-0005-0000-0000-000002000000}"/>
    <cellStyle name="Standard 2 2" xfId="5" xr:uid="{00000000-0005-0000-0000-000003000000}"/>
    <cellStyle name="Standard 3" xfId="3" xr:uid="{00000000-0005-0000-0000-000004000000}"/>
    <cellStyle name="Standard 4" xfId="7" xr:uid="{1B2D2061-E60F-4828-A215-C6706475D0B5}"/>
    <cellStyle name="Standard_Kap52_TABgemeinden_1" xfId="4" xr:uid="{00000000-0005-0000-0000-000005000000}"/>
    <cellStyle name="Standard_Kap52_TABgemeinden_1 2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0F8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4"/>
  <sheetViews>
    <sheetView showGridLines="0" tabSelected="1" zoomScale="130" zoomScaleNormal="130" workbookViewId="0">
      <pane ySplit="3" topLeftCell="A4" activePane="bottomLeft" state="frozen"/>
      <selection activeCell="P20" sqref="P20"/>
      <selection pane="bottomLeft" activeCell="L11" sqref="L11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40.85546875" style="133" customWidth="1"/>
    <col min="5" max="5" width="12.85546875" style="133" customWidth="1"/>
    <col min="6" max="6" width="21.28515625" style="133" customWidth="1"/>
    <col min="7" max="7" width="6.7109375" style="133" customWidth="1"/>
    <col min="8" max="8" width="15.28515625" style="133" customWidth="1"/>
    <col min="9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30" t="s">
        <v>98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1.85" customHeight="1"/>
    <row r="6" spans="1:10" ht="36">
      <c r="B6" s="175" t="s">
        <v>1</v>
      </c>
      <c r="C6" s="176" t="s">
        <v>2</v>
      </c>
      <c r="D6" s="431" t="s">
        <v>1088</v>
      </c>
      <c r="E6" s="432"/>
      <c r="F6" s="432"/>
      <c r="G6" s="433"/>
      <c r="H6" s="177" t="s">
        <v>2415</v>
      </c>
      <c r="I6" s="177" t="s">
        <v>2416</v>
      </c>
      <c r="J6" s="177" t="s">
        <v>3</v>
      </c>
    </row>
    <row r="7" spans="1:10">
      <c r="B7" s="161" t="s">
        <v>4</v>
      </c>
      <c r="C7" s="162" t="s">
        <v>5</v>
      </c>
      <c r="D7" s="421" t="s">
        <v>6</v>
      </c>
      <c r="E7" s="422"/>
      <c r="F7" s="422"/>
      <c r="G7" s="423"/>
      <c r="H7" s="163">
        <v>1943542.54</v>
      </c>
      <c r="I7" s="179">
        <v>1744600</v>
      </c>
      <c r="J7" s="163">
        <v>198942.54</v>
      </c>
    </row>
    <row r="8" spans="1:10">
      <c r="B8" s="161" t="s">
        <v>111</v>
      </c>
      <c r="C8" s="162" t="s">
        <v>1092</v>
      </c>
      <c r="D8" s="421" t="s">
        <v>1093</v>
      </c>
      <c r="E8" s="422"/>
      <c r="F8" s="422"/>
      <c r="G8" s="423"/>
      <c r="H8" s="163">
        <v>146832.31</v>
      </c>
      <c r="I8" s="179">
        <v>143800</v>
      </c>
      <c r="J8" s="163">
        <v>3032.31</v>
      </c>
    </row>
    <row r="9" spans="1:10">
      <c r="B9" s="161" t="s">
        <v>111</v>
      </c>
      <c r="C9" s="162" t="s">
        <v>1094</v>
      </c>
      <c r="D9" s="421" t="s">
        <v>1095</v>
      </c>
      <c r="E9" s="422"/>
      <c r="F9" s="422"/>
      <c r="G9" s="423"/>
      <c r="H9" s="163">
        <v>1041574.87</v>
      </c>
      <c r="I9" s="179">
        <v>1028900</v>
      </c>
      <c r="J9" s="163">
        <v>12674.87</v>
      </c>
    </row>
    <row r="10" spans="1:10">
      <c r="B10" s="161" t="s">
        <v>111</v>
      </c>
      <c r="C10" s="162" t="s">
        <v>1096</v>
      </c>
      <c r="D10" s="421" t="s">
        <v>1097</v>
      </c>
      <c r="E10" s="422"/>
      <c r="F10" s="422"/>
      <c r="G10" s="423"/>
      <c r="H10" s="163">
        <v>332201.48</v>
      </c>
      <c r="I10" s="179">
        <v>330200</v>
      </c>
      <c r="J10" s="163">
        <v>2001.48</v>
      </c>
    </row>
    <row r="11" spans="1:10">
      <c r="B11" s="161" t="s">
        <v>111</v>
      </c>
      <c r="C11" s="162" t="s">
        <v>1098</v>
      </c>
      <c r="D11" s="421" t="s">
        <v>1099</v>
      </c>
      <c r="E11" s="422"/>
      <c r="F11" s="422"/>
      <c r="G11" s="423"/>
      <c r="H11" s="163">
        <v>228905.01</v>
      </c>
      <c r="I11" s="179">
        <v>201000</v>
      </c>
      <c r="J11" s="163">
        <v>27905.01</v>
      </c>
    </row>
    <row r="12" spans="1:10">
      <c r="B12" s="161" t="s">
        <v>111</v>
      </c>
      <c r="C12" s="162" t="s">
        <v>1100</v>
      </c>
      <c r="D12" s="421" t="s">
        <v>1101</v>
      </c>
      <c r="E12" s="422"/>
      <c r="F12" s="422"/>
      <c r="G12" s="423"/>
      <c r="H12" s="163">
        <v>4307.12</v>
      </c>
      <c r="I12" s="179">
        <v>4500</v>
      </c>
      <c r="J12" s="163">
        <v>-192.88</v>
      </c>
    </row>
    <row r="13" spans="1:10">
      <c r="B13" s="161" t="s">
        <v>111</v>
      </c>
      <c r="C13" s="162" t="s">
        <v>1102</v>
      </c>
      <c r="D13" s="421" t="s">
        <v>1103</v>
      </c>
      <c r="E13" s="422"/>
      <c r="F13" s="422"/>
      <c r="G13" s="423"/>
      <c r="H13" s="163">
        <v>179763.86</v>
      </c>
      <c r="I13" s="179">
        <v>34500</v>
      </c>
      <c r="J13" s="163">
        <v>145263.85999999999</v>
      </c>
    </row>
    <row r="14" spans="1:10">
      <c r="B14" s="161" t="s">
        <v>111</v>
      </c>
      <c r="C14" s="162" t="s">
        <v>1104</v>
      </c>
      <c r="D14" s="421" t="s">
        <v>1105</v>
      </c>
      <c r="E14" s="422"/>
      <c r="F14" s="422"/>
      <c r="G14" s="423"/>
      <c r="H14" s="163">
        <v>9957.89</v>
      </c>
      <c r="I14" s="179">
        <v>1700</v>
      </c>
      <c r="J14" s="163">
        <v>8257.89</v>
      </c>
    </row>
    <row r="15" spans="1:10">
      <c r="B15" s="161" t="s">
        <v>4</v>
      </c>
      <c r="C15" s="162" t="s">
        <v>7</v>
      </c>
      <c r="D15" s="421" t="s">
        <v>8</v>
      </c>
      <c r="E15" s="422"/>
      <c r="F15" s="422"/>
      <c r="G15" s="423"/>
      <c r="H15" s="163">
        <v>1891940.9</v>
      </c>
      <c r="I15" s="179">
        <v>1844700</v>
      </c>
      <c r="J15" s="163">
        <v>47240.9</v>
      </c>
    </row>
    <row r="16" spans="1:10">
      <c r="B16" s="161" t="s">
        <v>111</v>
      </c>
      <c r="C16" s="162" t="s">
        <v>1106</v>
      </c>
      <c r="D16" s="421" t="s">
        <v>1107</v>
      </c>
      <c r="E16" s="422"/>
      <c r="F16" s="422"/>
      <c r="G16" s="423"/>
      <c r="H16" s="163">
        <v>1443924.7</v>
      </c>
      <c r="I16" s="179">
        <v>1403900</v>
      </c>
      <c r="J16" s="163">
        <v>40024.699999999997</v>
      </c>
    </row>
    <row r="17" spans="2:10">
      <c r="B17" s="161" t="s">
        <v>111</v>
      </c>
      <c r="C17" s="162" t="s">
        <v>1108</v>
      </c>
      <c r="D17" s="421" t="s">
        <v>1109</v>
      </c>
      <c r="E17" s="422"/>
      <c r="F17" s="422"/>
      <c r="G17" s="423"/>
      <c r="H17" s="163">
        <v>0</v>
      </c>
      <c r="I17" s="179">
        <v>0</v>
      </c>
      <c r="J17" s="163">
        <v>0</v>
      </c>
    </row>
    <row r="18" spans="2:10">
      <c r="B18" s="161" t="s">
        <v>111</v>
      </c>
      <c r="C18" s="162" t="s">
        <v>1110</v>
      </c>
      <c r="D18" s="421" t="s">
        <v>1111</v>
      </c>
      <c r="E18" s="422"/>
      <c r="F18" s="422"/>
      <c r="G18" s="423"/>
      <c r="H18" s="163">
        <v>0</v>
      </c>
      <c r="I18" s="179">
        <v>0</v>
      </c>
      <c r="J18" s="163">
        <v>0</v>
      </c>
    </row>
    <row r="19" spans="2:10">
      <c r="B19" s="161" t="s">
        <v>111</v>
      </c>
      <c r="C19" s="162" t="s">
        <v>1112</v>
      </c>
      <c r="D19" s="421" t="s">
        <v>1113</v>
      </c>
      <c r="E19" s="422"/>
      <c r="F19" s="422"/>
      <c r="G19" s="423"/>
      <c r="H19" s="163">
        <v>0</v>
      </c>
      <c r="I19" s="179">
        <v>0</v>
      </c>
      <c r="J19" s="163">
        <v>0</v>
      </c>
    </row>
    <row r="20" spans="2:10">
      <c r="B20" s="161" t="s">
        <v>111</v>
      </c>
      <c r="C20" s="162" t="s">
        <v>1114</v>
      </c>
      <c r="D20" s="421" t="s">
        <v>1115</v>
      </c>
      <c r="E20" s="422"/>
      <c r="F20" s="422"/>
      <c r="G20" s="423"/>
      <c r="H20" s="163">
        <v>0</v>
      </c>
      <c r="I20" s="179">
        <v>0</v>
      </c>
      <c r="J20" s="163">
        <v>0</v>
      </c>
    </row>
    <row r="21" spans="2:10">
      <c r="B21" s="161" t="s">
        <v>111</v>
      </c>
      <c r="C21" s="162" t="s">
        <v>1116</v>
      </c>
      <c r="D21" s="421" t="s">
        <v>1091</v>
      </c>
      <c r="E21" s="422"/>
      <c r="F21" s="422"/>
      <c r="G21" s="423"/>
      <c r="H21" s="163">
        <v>0</v>
      </c>
      <c r="I21" s="179">
        <v>0</v>
      </c>
      <c r="J21" s="163">
        <v>0</v>
      </c>
    </row>
    <row r="22" spans="2:10">
      <c r="B22" s="161" t="s">
        <v>111</v>
      </c>
      <c r="C22" s="162" t="s">
        <v>1117</v>
      </c>
      <c r="D22" s="421" t="s">
        <v>1118</v>
      </c>
      <c r="E22" s="422"/>
      <c r="F22" s="422"/>
      <c r="G22" s="423"/>
      <c r="H22" s="163">
        <v>448016.2</v>
      </c>
      <c r="I22" s="179">
        <v>440800</v>
      </c>
      <c r="J22" s="163">
        <v>7216.2</v>
      </c>
    </row>
    <row r="23" spans="2:10">
      <c r="B23" s="161" t="s">
        <v>4</v>
      </c>
      <c r="C23" s="162" t="s">
        <v>9</v>
      </c>
      <c r="D23" s="421" t="s">
        <v>10</v>
      </c>
      <c r="E23" s="422"/>
      <c r="F23" s="422"/>
      <c r="G23" s="423"/>
      <c r="H23" s="163">
        <v>5447.1</v>
      </c>
      <c r="I23" s="179">
        <v>3900</v>
      </c>
      <c r="J23" s="163">
        <v>1547.1</v>
      </c>
    </row>
    <row r="24" spans="2:10">
      <c r="B24" s="161" t="s">
        <v>111</v>
      </c>
      <c r="C24" s="162" t="s">
        <v>1119</v>
      </c>
      <c r="D24" s="421" t="s">
        <v>1120</v>
      </c>
      <c r="E24" s="422"/>
      <c r="F24" s="422"/>
      <c r="G24" s="423"/>
      <c r="H24" s="163">
        <v>5447.1</v>
      </c>
      <c r="I24" s="179">
        <v>3900</v>
      </c>
      <c r="J24" s="163">
        <v>1547.1</v>
      </c>
    </row>
    <row r="25" spans="2:10">
      <c r="B25" s="161" t="s">
        <v>111</v>
      </c>
      <c r="C25" s="162" t="s">
        <v>1121</v>
      </c>
      <c r="D25" s="421" t="s">
        <v>2014</v>
      </c>
      <c r="E25" s="422"/>
      <c r="F25" s="422"/>
      <c r="G25" s="423"/>
      <c r="H25" s="163">
        <v>0</v>
      </c>
      <c r="I25" s="179">
        <v>0</v>
      </c>
      <c r="J25" s="163">
        <v>0</v>
      </c>
    </row>
    <row r="26" spans="2:10">
      <c r="B26" s="161" t="s">
        <v>111</v>
      </c>
      <c r="C26" s="162" t="s">
        <v>1122</v>
      </c>
      <c r="D26" s="421" t="s">
        <v>1123</v>
      </c>
      <c r="E26" s="422"/>
      <c r="F26" s="422"/>
      <c r="G26" s="423"/>
      <c r="H26" s="163">
        <v>0</v>
      </c>
      <c r="I26" s="179">
        <v>0</v>
      </c>
      <c r="J26" s="163">
        <v>0</v>
      </c>
    </row>
    <row r="27" spans="2:10">
      <c r="B27" s="161" t="s">
        <v>111</v>
      </c>
      <c r="C27" s="162" t="s">
        <v>1124</v>
      </c>
      <c r="D27" s="421" t="s">
        <v>1125</v>
      </c>
      <c r="E27" s="422"/>
      <c r="F27" s="422"/>
      <c r="G27" s="423"/>
      <c r="H27" s="163">
        <v>0</v>
      </c>
      <c r="I27" s="179">
        <v>0</v>
      </c>
      <c r="J27" s="163">
        <v>0</v>
      </c>
    </row>
    <row r="28" spans="2:10">
      <c r="B28" s="161" t="s">
        <v>111</v>
      </c>
      <c r="C28" s="162" t="s">
        <v>1126</v>
      </c>
      <c r="D28" s="421" t="s">
        <v>1127</v>
      </c>
      <c r="E28" s="422"/>
      <c r="F28" s="422"/>
      <c r="G28" s="423"/>
      <c r="H28" s="163">
        <v>0</v>
      </c>
      <c r="I28" s="179">
        <v>0</v>
      </c>
      <c r="J28" s="163">
        <v>0</v>
      </c>
    </row>
    <row r="29" spans="2:10">
      <c r="B29" s="161" t="s">
        <v>111</v>
      </c>
      <c r="C29" s="162" t="s">
        <v>1128</v>
      </c>
      <c r="D29" s="421" t="s">
        <v>1129</v>
      </c>
      <c r="E29" s="422"/>
      <c r="F29" s="422"/>
      <c r="G29" s="423"/>
      <c r="H29" s="163">
        <v>0</v>
      </c>
      <c r="I29" s="179">
        <v>0</v>
      </c>
      <c r="J29" s="163">
        <v>0</v>
      </c>
    </row>
    <row r="30" spans="2:10">
      <c r="B30" s="158" t="s">
        <v>11</v>
      </c>
      <c r="C30" s="159" t="s">
        <v>12</v>
      </c>
      <c r="D30" s="424" t="s">
        <v>13</v>
      </c>
      <c r="E30" s="422"/>
      <c r="F30" s="422"/>
      <c r="G30" s="423"/>
      <c r="H30" s="160">
        <v>3840930.54</v>
      </c>
      <c r="I30" s="178">
        <v>3593200</v>
      </c>
      <c r="J30" s="160">
        <v>247730.54</v>
      </c>
    </row>
    <row r="31" spans="2:10">
      <c r="B31" s="161" t="s">
        <v>4</v>
      </c>
      <c r="C31" s="162" t="s">
        <v>14</v>
      </c>
      <c r="D31" s="421" t="s">
        <v>15</v>
      </c>
      <c r="E31" s="422"/>
      <c r="F31" s="422"/>
      <c r="G31" s="423"/>
      <c r="H31" s="163">
        <v>401544.86</v>
      </c>
      <c r="I31" s="179">
        <v>424400</v>
      </c>
      <c r="J31" s="163">
        <v>-22855.14</v>
      </c>
    </row>
    <row r="32" spans="2:10">
      <c r="B32" s="161" t="s">
        <v>111</v>
      </c>
      <c r="C32" s="162" t="s">
        <v>1130</v>
      </c>
      <c r="D32" s="421" t="s">
        <v>1131</v>
      </c>
      <c r="E32" s="422"/>
      <c r="F32" s="422"/>
      <c r="G32" s="423"/>
      <c r="H32" s="163">
        <v>304824.17</v>
      </c>
      <c r="I32" s="179">
        <v>324600</v>
      </c>
      <c r="J32" s="163">
        <v>-19775.830000000002</v>
      </c>
    </row>
    <row r="33" spans="2:10">
      <c r="B33" s="161" t="s">
        <v>111</v>
      </c>
      <c r="C33" s="162" t="s">
        <v>1132</v>
      </c>
      <c r="D33" s="421" t="s">
        <v>1133</v>
      </c>
      <c r="E33" s="422"/>
      <c r="F33" s="422"/>
      <c r="G33" s="423"/>
      <c r="H33" s="163">
        <v>84014.28</v>
      </c>
      <c r="I33" s="179">
        <v>93700</v>
      </c>
      <c r="J33" s="163">
        <v>-9685.7199999999993</v>
      </c>
    </row>
    <row r="34" spans="2:10">
      <c r="B34" s="161" t="s">
        <v>111</v>
      </c>
      <c r="C34" s="162" t="s">
        <v>1134</v>
      </c>
      <c r="D34" s="421" t="s">
        <v>1135</v>
      </c>
      <c r="E34" s="422"/>
      <c r="F34" s="422"/>
      <c r="G34" s="423"/>
      <c r="H34" s="163">
        <v>2847.96</v>
      </c>
      <c r="I34" s="179">
        <v>2900</v>
      </c>
      <c r="J34" s="163">
        <v>-52.04</v>
      </c>
    </row>
    <row r="35" spans="2:10">
      <c r="B35" s="161" t="s">
        <v>111</v>
      </c>
      <c r="C35" s="162" t="s">
        <v>1136</v>
      </c>
      <c r="D35" s="421" t="s">
        <v>1137</v>
      </c>
      <c r="E35" s="422"/>
      <c r="F35" s="422"/>
      <c r="G35" s="423"/>
      <c r="H35" s="163">
        <v>9858.4500000000007</v>
      </c>
      <c r="I35" s="179">
        <v>3200</v>
      </c>
      <c r="J35" s="163">
        <v>6658.45</v>
      </c>
    </row>
    <row r="36" spans="2:10">
      <c r="B36" s="161" t="s">
        <v>4</v>
      </c>
      <c r="C36" s="162" t="s">
        <v>16</v>
      </c>
      <c r="D36" s="421" t="s">
        <v>2015</v>
      </c>
      <c r="E36" s="422"/>
      <c r="F36" s="422"/>
      <c r="G36" s="423"/>
      <c r="H36" s="163">
        <v>1951671.55</v>
      </c>
      <c r="I36" s="179">
        <v>2138000</v>
      </c>
      <c r="J36" s="163">
        <v>-186328.45</v>
      </c>
    </row>
    <row r="37" spans="2:10">
      <c r="B37" s="161" t="s">
        <v>111</v>
      </c>
      <c r="C37" s="162" t="s">
        <v>1138</v>
      </c>
      <c r="D37" s="421" t="s">
        <v>1139</v>
      </c>
      <c r="E37" s="422"/>
      <c r="F37" s="422"/>
      <c r="G37" s="423"/>
      <c r="H37" s="163">
        <v>57000.26</v>
      </c>
      <c r="I37" s="179">
        <v>65300</v>
      </c>
      <c r="J37" s="163">
        <v>-8299.74</v>
      </c>
    </row>
    <row r="38" spans="2:10">
      <c r="B38" s="161" t="s">
        <v>111</v>
      </c>
      <c r="C38" s="162" t="s">
        <v>1140</v>
      </c>
      <c r="D38" s="421" t="s">
        <v>1141</v>
      </c>
      <c r="E38" s="422"/>
      <c r="F38" s="422"/>
      <c r="G38" s="423"/>
      <c r="H38" s="163">
        <v>111703.22</v>
      </c>
      <c r="I38" s="179">
        <v>137800</v>
      </c>
      <c r="J38" s="163">
        <v>-26096.78</v>
      </c>
    </row>
    <row r="39" spans="2:10">
      <c r="B39" s="161" t="s">
        <v>111</v>
      </c>
      <c r="C39" s="162" t="s">
        <v>1142</v>
      </c>
      <c r="D39" s="421" t="s">
        <v>1143</v>
      </c>
      <c r="E39" s="422"/>
      <c r="F39" s="422"/>
      <c r="G39" s="423"/>
      <c r="H39" s="163">
        <v>5977.67</v>
      </c>
      <c r="I39" s="179">
        <v>6400</v>
      </c>
      <c r="J39" s="163">
        <v>-422.33</v>
      </c>
    </row>
    <row r="40" spans="2:10">
      <c r="B40" s="161" t="s">
        <v>111</v>
      </c>
      <c r="C40" s="162" t="s">
        <v>1144</v>
      </c>
      <c r="D40" s="421" t="s">
        <v>1145</v>
      </c>
      <c r="E40" s="422"/>
      <c r="F40" s="422"/>
      <c r="G40" s="423"/>
      <c r="H40" s="163">
        <v>156161.07</v>
      </c>
      <c r="I40" s="179">
        <v>347500</v>
      </c>
      <c r="J40" s="163">
        <v>-191338.93</v>
      </c>
    </row>
    <row r="41" spans="2:10">
      <c r="B41" s="161" t="s">
        <v>111</v>
      </c>
      <c r="C41" s="162" t="s">
        <v>1146</v>
      </c>
      <c r="D41" s="421" t="s">
        <v>1147</v>
      </c>
      <c r="E41" s="422"/>
      <c r="F41" s="422"/>
      <c r="G41" s="423"/>
      <c r="H41" s="163">
        <v>1089840.24</v>
      </c>
      <c r="I41" s="179">
        <v>1061900</v>
      </c>
      <c r="J41" s="163">
        <v>27940.240000000002</v>
      </c>
    </row>
    <row r="42" spans="2:10">
      <c r="B42" s="161" t="s">
        <v>111</v>
      </c>
      <c r="C42" s="162" t="s">
        <v>1148</v>
      </c>
      <c r="D42" s="421" t="s">
        <v>1149</v>
      </c>
      <c r="E42" s="422"/>
      <c r="F42" s="422"/>
      <c r="G42" s="423"/>
      <c r="H42" s="163">
        <v>530989.09</v>
      </c>
      <c r="I42" s="179">
        <v>519100</v>
      </c>
      <c r="J42" s="163">
        <v>11889.09</v>
      </c>
    </row>
    <row r="43" spans="2:10">
      <c r="B43" s="161" t="s">
        <v>4</v>
      </c>
      <c r="C43" s="162" t="s">
        <v>17</v>
      </c>
      <c r="D43" s="421" t="s">
        <v>2016</v>
      </c>
      <c r="E43" s="422"/>
      <c r="F43" s="422"/>
      <c r="G43" s="423"/>
      <c r="H43" s="163">
        <v>1188251.6100000001</v>
      </c>
      <c r="I43" s="179">
        <v>1220700</v>
      </c>
      <c r="J43" s="163">
        <v>-32448.39</v>
      </c>
    </row>
    <row r="44" spans="2:10">
      <c r="B44" s="161" t="s">
        <v>111</v>
      </c>
      <c r="C44" s="162" t="s">
        <v>1150</v>
      </c>
      <c r="D44" s="421" t="s">
        <v>1151</v>
      </c>
      <c r="E44" s="422"/>
      <c r="F44" s="422"/>
      <c r="G44" s="423"/>
      <c r="H44" s="163">
        <v>1140190.92</v>
      </c>
      <c r="I44" s="179">
        <v>1141600</v>
      </c>
      <c r="J44" s="163">
        <v>-1409.08</v>
      </c>
    </row>
    <row r="45" spans="2:10">
      <c r="B45" s="161" t="s">
        <v>111</v>
      </c>
      <c r="C45" s="162" t="s">
        <v>1152</v>
      </c>
      <c r="D45" s="421" t="s">
        <v>1153</v>
      </c>
      <c r="E45" s="422"/>
      <c r="F45" s="422"/>
      <c r="G45" s="423"/>
      <c r="H45" s="163">
        <v>0</v>
      </c>
      <c r="I45" s="179">
        <v>0</v>
      </c>
      <c r="J45" s="163">
        <v>0</v>
      </c>
    </row>
    <row r="46" spans="2:10">
      <c r="B46" s="161" t="s">
        <v>111</v>
      </c>
      <c r="C46" s="162" t="s">
        <v>1154</v>
      </c>
      <c r="D46" s="421" t="s">
        <v>1155</v>
      </c>
      <c r="E46" s="422"/>
      <c r="F46" s="422"/>
      <c r="G46" s="423"/>
      <c r="H46" s="163">
        <v>16787.7</v>
      </c>
      <c r="I46" s="179">
        <v>27400</v>
      </c>
      <c r="J46" s="163">
        <v>-10612.3</v>
      </c>
    </row>
    <row r="47" spans="2:10">
      <c r="B47" s="161" t="s">
        <v>111</v>
      </c>
      <c r="C47" s="162" t="s">
        <v>1156</v>
      </c>
      <c r="D47" s="421" t="s">
        <v>1157</v>
      </c>
      <c r="E47" s="422"/>
      <c r="F47" s="422"/>
      <c r="G47" s="423"/>
      <c r="H47" s="163">
        <v>31272.99</v>
      </c>
      <c r="I47" s="179">
        <v>51700</v>
      </c>
      <c r="J47" s="163">
        <v>-20427.009999999998</v>
      </c>
    </row>
    <row r="48" spans="2:10">
      <c r="B48" s="161" t="s">
        <v>111</v>
      </c>
      <c r="C48" s="162" t="s">
        <v>1158</v>
      </c>
      <c r="D48" s="421" t="s">
        <v>1159</v>
      </c>
      <c r="E48" s="422"/>
      <c r="F48" s="422"/>
      <c r="G48" s="423"/>
      <c r="H48" s="163">
        <v>0</v>
      </c>
      <c r="I48" s="179">
        <v>0</v>
      </c>
      <c r="J48" s="163">
        <v>0</v>
      </c>
    </row>
    <row r="49" spans="2:10">
      <c r="B49" s="161" t="s">
        <v>111</v>
      </c>
      <c r="C49" s="162" t="s">
        <v>1160</v>
      </c>
      <c r="D49" s="421" t="s">
        <v>1091</v>
      </c>
      <c r="E49" s="422"/>
      <c r="F49" s="422"/>
      <c r="G49" s="423"/>
      <c r="H49" s="163">
        <v>0</v>
      </c>
      <c r="I49" s="179">
        <v>0</v>
      </c>
      <c r="J49" s="163">
        <v>0</v>
      </c>
    </row>
    <row r="50" spans="2:10">
      <c r="B50" s="161" t="s">
        <v>111</v>
      </c>
      <c r="C50" s="162" t="s">
        <v>1161</v>
      </c>
      <c r="D50" s="421" t="s">
        <v>1162</v>
      </c>
      <c r="E50" s="422"/>
      <c r="F50" s="422"/>
      <c r="G50" s="423"/>
      <c r="H50" s="163">
        <v>0</v>
      </c>
      <c r="I50" s="179">
        <v>0</v>
      </c>
      <c r="J50" s="163">
        <v>0</v>
      </c>
    </row>
    <row r="51" spans="2:10">
      <c r="B51" s="161" t="s">
        <v>4</v>
      </c>
      <c r="C51" s="162" t="s">
        <v>18</v>
      </c>
      <c r="D51" s="421" t="s">
        <v>19</v>
      </c>
      <c r="E51" s="422"/>
      <c r="F51" s="422"/>
      <c r="G51" s="423"/>
      <c r="H51" s="163">
        <v>55713.120000000003</v>
      </c>
      <c r="I51" s="179">
        <v>72500</v>
      </c>
      <c r="J51" s="163">
        <v>-16786.88</v>
      </c>
    </row>
    <row r="52" spans="2:10">
      <c r="B52" s="161" t="s">
        <v>111</v>
      </c>
      <c r="C52" s="162" t="s">
        <v>1163</v>
      </c>
      <c r="D52" s="421" t="s">
        <v>2017</v>
      </c>
      <c r="E52" s="422"/>
      <c r="F52" s="422"/>
      <c r="G52" s="423"/>
      <c r="H52" s="163">
        <v>53189.78</v>
      </c>
      <c r="I52" s="179">
        <v>70400</v>
      </c>
      <c r="J52" s="163">
        <v>-17210.22</v>
      </c>
    </row>
    <row r="53" spans="2:10">
      <c r="B53" s="161" t="s">
        <v>111</v>
      </c>
      <c r="C53" s="162" t="s">
        <v>1164</v>
      </c>
      <c r="D53" s="421" t="s">
        <v>2018</v>
      </c>
      <c r="E53" s="422"/>
      <c r="F53" s="422"/>
      <c r="G53" s="423"/>
      <c r="H53" s="163">
        <v>0</v>
      </c>
      <c r="I53" s="179">
        <v>0</v>
      </c>
      <c r="J53" s="163">
        <v>0</v>
      </c>
    </row>
    <row r="54" spans="2:10">
      <c r="B54" s="161" t="s">
        <v>111</v>
      </c>
      <c r="C54" s="162" t="s">
        <v>1165</v>
      </c>
      <c r="D54" s="421" t="s">
        <v>2019</v>
      </c>
      <c r="E54" s="422"/>
      <c r="F54" s="422"/>
      <c r="G54" s="423"/>
      <c r="H54" s="163">
        <v>0</v>
      </c>
      <c r="I54" s="179">
        <v>0</v>
      </c>
      <c r="J54" s="163">
        <v>0</v>
      </c>
    </row>
    <row r="55" spans="2:10">
      <c r="B55" s="161" t="s">
        <v>111</v>
      </c>
      <c r="C55" s="162" t="s">
        <v>1166</v>
      </c>
      <c r="D55" s="421" t="s">
        <v>1167</v>
      </c>
      <c r="E55" s="422"/>
      <c r="F55" s="422"/>
      <c r="G55" s="423"/>
      <c r="H55" s="163">
        <v>2523.34</v>
      </c>
      <c r="I55" s="179">
        <v>2100</v>
      </c>
      <c r="J55" s="163">
        <v>423.34</v>
      </c>
    </row>
    <row r="56" spans="2:10">
      <c r="B56" s="161" t="s">
        <v>111</v>
      </c>
      <c r="C56" s="162" t="s">
        <v>1168</v>
      </c>
      <c r="D56" s="421" t="s">
        <v>1169</v>
      </c>
      <c r="E56" s="422"/>
      <c r="F56" s="422"/>
      <c r="G56" s="423"/>
      <c r="H56" s="163">
        <v>0</v>
      </c>
      <c r="I56" s="179">
        <v>0</v>
      </c>
      <c r="J56" s="163">
        <v>0</v>
      </c>
    </row>
    <row r="57" spans="2:10">
      <c r="B57" s="158" t="s">
        <v>11</v>
      </c>
      <c r="C57" s="159" t="s">
        <v>20</v>
      </c>
      <c r="D57" s="424" t="s">
        <v>21</v>
      </c>
      <c r="E57" s="422"/>
      <c r="F57" s="422"/>
      <c r="G57" s="423"/>
      <c r="H57" s="160">
        <v>3597181.14</v>
      </c>
      <c r="I57" s="178">
        <v>3855600</v>
      </c>
      <c r="J57" s="160">
        <v>-258418.86</v>
      </c>
    </row>
    <row r="58" spans="2:10">
      <c r="B58" s="158" t="s">
        <v>22</v>
      </c>
      <c r="C58" s="159" t="s">
        <v>22</v>
      </c>
      <c r="D58" s="424" t="s">
        <v>2020</v>
      </c>
      <c r="E58" s="422"/>
      <c r="F58" s="422"/>
      <c r="G58" s="423"/>
      <c r="H58" s="160">
        <v>243749.4</v>
      </c>
      <c r="I58" s="178">
        <v>-262400</v>
      </c>
      <c r="J58" s="160">
        <v>506149.4</v>
      </c>
    </row>
    <row r="59" spans="2:10">
      <c r="B59" s="161" t="s">
        <v>4</v>
      </c>
      <c r="C59" s="162" t="s">
        <v>23</v>
      </c>
      <c r="D59" s="421" t="s">
        <v>24</v>
      </c>
      <c r="E59" s="422"/>
      <c r="F59" s="422"/>
      <c r="G59" s="423"/>
      <c r="H59" s="163">
        <v>0</v>
      </c>
      <c r="I59" s="179">
        <v>0</v>
      </c>
      <c r="J59" s="163">
        <v>0</v>
      </c>
    </row>
    <row r="60" spans="2:10">
      <c r="B60" s="161" t="s">
        <v>111</v>
      </c>
      <c r="C60" s="162" t="s">
        <v>1170</v>
      </c>
      <c r="D60" s="421" t="s">
        <v>24</v>
      </c>
      <c r="E60" s="422"/>
      <c r="F60" s="422"/>
      <c r="G60" s="423"/>
      <c r="H60" s="163">
        <v>0</v>
      </c>
      <c r="I60" s="179">
        <v>0</v>
      </c>
      <c r="J60" s="163">
        <v>0</v>
      </c>
    </row>
    <row r="61" spans="2:10">
      <c r="B61" s="161" t="s">
        <v>4</v>
      </c>
      <c r="C61" s="162" t="s">
        <v>25</v>
      </c>
      <c r="D61" s="421" t="s">
        <v>2021</v>
      </c>
      <c r="E61" s="422"/>
      <c r="F61" s="422"/>
      <c r="G61" s="423"/>
      <c r="H61" s="163">
        <v>0</v>
      </c>
      <c r="I61" s="179">
        <v>0</v>
      </c>
      <c r="J61" s="163">
        <v>0</v>
      </c>
    </row>
    <row r="62" spans="2:10">
      <c r="B62" s="161" t="s">
        <v>111</v>
      </c>
      <c r="C62" s="162" t="s">
        <v>1171</v>
      </c>
      <c r="D62" s="421" t="s">
        <v>2021</v>
      </c>
      <c r="E62" s="422"/>
      <c r="F62" s="422"/>
      <c r="G62" s="423"/>
      <c r="H62" s="163">
        <v>0</v>
      </c>
      <c r="I62" s="179">
        <v>0</v>
      </c>
      <c r="J62" s="163">
        <v>0</v>
      </c>
    </row>
    <row r="63" spans="2:10">
      <c r="B63" s="158" t="s">
        <v>2022</v>
      </c>
      <c r="C63" s="159" t="s">
        <v>2022</v>
      </c>
      <c r="D63" s="424" t="s">
        <v>2023</v>
      </c>
      <c r="E63" s="422"/>
      <c r="F63" s="422"/>
      <c r="G63" s="423"/>
      <c r="H63" s="160">
        <v>0</v>
      </c>
      <c r="I63" s="178">
        <v>0</v>
      </c>
      <c r="J63" s="160">
        <v>0</v>
      </c>
    </row>
    <row r="64" spans="2:10">
      <c r="B64" s="164" t="s">
        <v>27</v>
      </c>
      <c r="C64" s="165" t="s">
        <v>27</v>
      </c>
      <c r="D64" s="425" t="s">
        <v>2024</v>
      </c>
      <c r="E64" s="426"/>
      <c r="F64" s="426"/>
      <c r="G64" s="427"/>
      <c r="H64" s="166">
        <v>243749.4</v>
      </c>
      <c r="I64" s="180">
        <v>-262400</v>
      </c>
      <c r="J64" s="166">
        <v>506149.4</v>
      </c>
    </row>
  </sheetData>
  <mergeCells count="63">
    <mergeCell ref="A1:E1"/>
    <mergeCell ref="G1:J1"/>
    <mergeCell ref="G2:J2"/>
    <mergeCell ref="A4:J4"/>
    <mergeCell ref="D6:G6"/>
    <mergeCell ref="D18:G18"/>
    <mergeCell ref="D7:G7"/>
    <mergeCell ref="D8:G8"/>
    <mergeCell ref="D9:G9"/>
    <mergeCell ref="D10:G10"/>
    <mergeCell ref="D11:G11"/>
    <mergeCell ref="D12:G12"/>
    <mergeCell ref="D13:G13"/>
    <mergeCell ref="D14:G14"/>
    <mergeCell ref="D15:G15"/>
    <mergeCell ref="D16:G16"/>
    <mergeCell ref="D17:G17"/>
    <mergeCell ref="D19:G19"/>
    <mergeCell ref="D20:G20"/>
    <mergeCell ref="D21:G21"/>
    <mergeCell ref="D22:G22"/>
    <mergeCell ref="D23:G23"/>
    <mergeCell ref="D35:G35"/>
    <mergeCell ref="D24:G24"/>
    <mergeCell ref="D25:G25"/>
    <mergeCell ref="D26:G26"/>
    <mergeCell ref="D27:G27"/>
    <mergeCell ref="D28:G28"/>
    <mergeCell ref="D29:G29"/>
    <mergeCell ref="D30:G30"/>
    <mergeCell ref="D31:G31"/>
    <mergeCell ref="D32:G32"/>
    <mergeCell ref="D33:G33"/>
    <mergeCell ref="D34:G34"/>
    <mergeCell ref="D47:G47"/>
    <mergeCell ref="D36:G36"/>
    <mergeCell ref="D37:G37"/>
    <mergeCell ref="D38:G38"/>
    <mergeCell ref="D39:G39"/>
    <mergeCell ref="D40:G40"/>
    <mergeCell ref="D41:G41"/>
    <mergeCell ref="D42:G42"/>
    <mergeCell ref="D43:G43"/>
    <mergeCell ref="D44:G44"/>
    <mergeCell ref="D45:G45"/>
    <mergeCell ref="D46:G46"/>
    <mergeCell ref="D59:G59"/>
    <mergeCell ref="D48:G48"/>
    <mergeCell ref="D49:G49"/>
    <mergeCell ref="D50:G50"/>
    <mergeCell ref="D51:G51"/>
    <mergeCell ref="D52:G52"/>
    <mergeCell ref="D53:G53"/>
    <mergeCell ref="D54:G54"/>
    <mergeCell ref="D55:G55"/>
    <mergeCell ref="D56:G56"/>
    <mergeCell ref="D57:G57"/>
    <mergeCell ref="D58:G58"/>
    <mergeCell ref="D60:G60"/>
    <mergeCell ref="D61:G61"/>
    <mergeCell ref="D62:G62"/>
    <mergeCell ref="D63:G63"/>
    <mergeCell ref="D64:G6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5476260 &amp;C&amp;"Segoe UI,Regular"&amp;8Seite &amp;P von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60"/>
  <sheetViews>
    <sheetView showGridLines="0" workbookViewId="0">
      <pane ySplit="5" topLeftCell="A6" activePane="bottomLeft" state="frozen"/>
      <selection activeCell="E36" sqref="E36:G39"/>
      <selection pane="bottomLeft" activeCell="N10" sqref="N1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24.75">
      <c r="B4" s="155" t="s">
        <v>100</v>
      </c>
      <c r="C4" s="156" t="s">
        <v>101</v>
      </c>
      <c r="D4" s="156" t="s">
        <v>102</v>
      </c>
      <c r="E4" s="435" t="s">
        <v>1087</v>
      </c>
      <c r="F4" s="432"/>
      <c r="G4" s="433"/>
      <c r="H4" s="157" t="s">
        <v>2421</v>
      </c>
      <c r="I4" s="157" t="s">
        <v>2057</v>
      </c>
      <c r="J4" s="157" t="s">
        <v>3</v>
      </c>
    </row>
    <row r="5" spans="1:10">
      <c r="B5" s="379" t="s">
        <v>104</v>
      </c>
      <c r="C5" s="379" t="s">
        <v>1086</v>
      </c>
      <c r="D5" s="379" t="s">
        <v>1085</v>
      </c>
      <c r="E5" s="469" t="s">
        <v>1084</v>
      </c>
      <c r="F5" s="470"/>
      <c r="G5" s="471"/>
      <c r="H5" s="380">
        <v>-37533.449999999997</v>
      </c>
      <c r="I5" s="380">
        <v>-58335.64</v>
      </c>
      <c r="J5" s="380">
        <v>20802.189999999999</v>
      </c>
    </row>
    <row r="6" spans="1:10">
      <c r="B6" s="161" t="s">
        <v>4</v>
      </c>
      <c r="C6" s="161" t="s">
        <v>1083</v>
      </c>
      <c r="D6" s="161" t="s">
        <v>1081</v>
      </c>
      <c r="E6" s="466" t="s">
        <v>1080</v>
      </c>
      <c r="F6" s="467"/>
      <c r="G6" s="468"/>
      <c r="H6" s="381">
        <v>-71926.149999999994</v>
      </c>
      <c r="I6" s="381">
        <v>-71926.149999999994</v>
      </c>
      <c r="J6" s="381">
        <v>0</v>
      </c>
    </row>
    <row r="7" spans="1:10">
      <c r="B7" s="161" t="s">
        <v>111</v>
      </c>
      <c r="C7" s="161" t="s">
        <v>1082</v>
      </c>
      <c r="D7" s="161" t="s">
        <v>1081</v>
      </c>
      <c r="E7" s="466" t="s">
        <v>1080</v>
      </c>
      <c r="F7" s="467"/>
      <c r="G7" s="468"/>
      <c r="H7" s="381">
        <v>-71926.149999999994</v>
      </c>
      <c r="I7" s="381">
        <v>-71926.149999999994</v>
      </c>
      <c r="J7" s="381">
        <v>0</v>
      </c>
    </row>
    <row r="8" spans="1:10">
      <c r="B8" s="161" t="s">
        <v>4</v>
      </c>
      <c r="C8" s="161" t="s">
        <v>1079</v>
      </c>
      <c r="D8" s="161" t="s">
        <v>1076</v>
      </c>
      <c r="E8" s="466" t="s">
        <v>1077</v>
      </c>
      <c r="F8" s="467"/>
      <c r="G8" s="468"/>
      <c r="H8" s="381">
        <v>34392.699999999997</v>
      </c>
      <c r="I8" s="381">
        <v>13590.51</v>
      </c>
      <c r="J8" s="381">
        <v>20802.189999999999</v>
      </c>
    </row>
    <row r="9" spans="1:10">
      <c r="B9" s="161" t="s">
        <v>111</v>
      </c>
      <c r="C9" s="161" t="s">
        <v>1078</v>
      </c>
      <c r="D9" s="161" t="s">
        <v>1076</v>
      </c>
      <c r="E9" s="466" t="s">
        <v>1077</v>
      </c>
      <c r="F9" s="467"/>
      <c r="G9" s="468"/>
      <c r="H9" s="381">
        <v>0</v>
      </c>
      <c r="I9" s="381">
        <v>0</v>
      </c>
      <c r="J9" s="381">
        <v>0</v>
      </c>
    </row>
    <row r="10" spans="1:10">
      <c r="B10" s="161" t="s">
        <v>111</v>
      </c>
      <c r="C10" s="161" t="s">
        <v>1619</v>
      </c>
      <c r="D10" s="161" t="s">
        <v>2061</v>
      </c>
      <c r="E10" s="466" t="s">
        <v>1620</v>
      </c>
      <c r="F10" s="467"/>
      <c r="G10" s="468"/>
      <c r="H10" s="381">
        <v>0</v>
      </c>
      <c r="I10" s="381">
        <v>0</v>
      </c>
      <c r="J10" s="381">
        <v>0</v>
      </c>
    </row>
    <row r="11" spans="1:10">
      <c r="B11" s="161" t="s">
        <v>111</v>
      </c>
      <c r="C11" s="161" t="s">
        <v>1621</v>
      </c>
      <c r="D11" s="161" t="s">
        <v>2062</v>
      </c>
      <c r="E11" s="466" t="s">
        <v>1622</v>
      </c>
      <c r="F11" s="467"/>
      <c r="G11" s="468"/>
      <c r="H11" s="381">
        <v>0</v>
      </c>
      <c r="I11" s="381">
        <v>0</v>
      </c>
      <c r="J11" s="381">
        <v>0</v>
      </c>
    </row>
    <row r="12" spans="1:10">
      <c r="B12" s="161" t="s">
        <v>111</v>
      </c>
      <c r="C12" s="161" t="s">
        <v>1623</v>
      </c>
      <c r="D12" s="161" t="s">
        <v>2063</v>
      </c>
      <c r="E12" s="466" t="s">
        <v>1624</v>
      </c>
      <c r="F12" s="467"/>
      <c r="G12" s="468"/>
      <c r="H12" s="381">
        <v>0</v>
      </c>
      <c r="I12" s="381">
        <v>0</v>
      </c>
      <c r="J12" s="381">
        <v>0</v>
      </c>
    </row>
    <row r="13" spans="1:10">
      <c r="B13" s="161" t="s">
        <v>111</v>
      </c>
      <c r="C13" s="161" t="s">
        <v>1625</v>
      </c>
      <c r="D13" s="161" t="s">
        <v>2064</v>
      </c>
      <c r="E13" s="466" t="s">
        <v>1626</v>
      </c>
      <c r="F13" s="467"/>
      <c r="G13" s="468"/>
      <c r="H13" s="381">
        <v>34392.699999999997</v>
      </c>
      <c r="I13" s="381">
        <v>13590.51</v>
      </c>
      <c r="J13" s="381">
        <v>20802.189999999999</v>
      </c>
    </row>
    <row r="14" spans="1:10">
      <c r="B14" s="161" t="s">
        <v>111</v>
      </c>
      <c r="C14" s="161" t="s">
        <v>1627</v>
      </c>
      <c r="D14" s="161" t="s">
        <v>2065</v>
      </c>
      <c r="E14" s="466" t="s">
        <v>1628</v>
      </c>
      <c r="F14" s="467"/>
      <c r="G14" s="468"/>
      <c r="H14" s="381">
        <v>0</v>
      </c>
      <c r="I14" s="381">
        <v>0</v>
      </c>
      <c r="J14" s="381">
        <v>0</v>
      </c>
    </row>
    <row r="15" spans="1:10">
      <c r="B15" s="161" t="s">
        <v>111</v>
      </c>
      <c r="C15" s="161" t="s">
        <v>1629</v>
      </c>
      <c r="D15" s="161" t="s">
        <v>2066</v>
      </c>
      <c r="E15" s="466" t="s">
        <v>1630</v>
      </c>
      <c r="F15" s="467"/>
      <c r="G15" s="468"/>
      <c r="H15" s="381">
        <v>0</v>
      </c>
      <c r="I15" s="381">
        <v>0</v>
      </c>
      <c r="J15" s="381">
        <v>0</v>
      </c>
    </row>
    <row r="16" spans="1:10">
      <c r="B16" s="161" t="s">
        <v>4</v>
      </c>
      <c r="C16" s="161" t="s">
        <v>1075</v>
      </c>
      <c r="D16" s="161" t="s">
        <v>1074</v>
      </c>
      <c r="E16" s="466" t="s">
        <v>1071</v>
      </c>
      <c r="F16" s="467"/>
      <c r="G16" s="468"/>
      <c r="H16" s="381">
        <v>0</v>
      </c>
      <c r="I16" s="381">
        <v>0</v>
      </c>
      <c r="J16" s="381">
        <v>0</v>
      </c>
    </row>
    <row r="17" spans="2:10">
      <c r="B17" s="161" t="s">
        <v>111</v>
      </c>
      <c r="C17" s="161" t="s">
        <v>1073</v>
      </c>
      <c r="D17" s="161" t="s">
        <v>1072</v>
      </c>
      <c r="E17" s="466" t="s">
        <v>1071</v>
      </c>
      <c r="F17" s="467"/>
      <c r="G17" s="468"/>
      <c r="H17" s="381">
        <v>0</v>
      </c>
      <c r="I17" s="381">
        <v>0</v>
      </c>
      <c r="J17" s="381">
        <v>0</v>
      </c>
    </row>
    <row r="18" spans="2:10">
      <c r="B18" s="161" t="s">
        <v>4</v>
      </c>
      <c r="C18" s="161" t="s">
        <v>1070</v>
      </c>
      <c r="D18" s="161" t="s">
        <v>1069</v>
      </c>
      <c r="E18" s="466" t="s">
        <v>2067</v>
      </c>
      <c r="F18" s="467"/>
      <c r="G18" s="468"/>
      <c r="H18" s="381">
        <v>0</v>
      </c>
      <c r="I18" s="381">
        <v>0</v>
      </c>
      <c r="J18" s="381">
        <v>0</v>
      </c>
    </row>
    <row r="19" spans="2:10">
      <c r="B19" s="161" t="s">
        <v>111</v>
      </c>
      <c r="C19" s="161" t="s">
        <v>1068</v>
      </c>
      <c r="D19" s="161" t="s">
        <v>1067</v>
      </c>
      <c r="E19" s="466" t="s">
        <v>2067</v>
      </c>
      <c r="F19" s="467"/>
      <c r="G19" s="468"/>
      <c r="H19" s="381">
        <v>0</v>
      </c>
      <c r="I19" s="381">
        <v>0</v>
      </c>
      <c r="J19" s="381">
        <v>0</v>
      </c>
    </row>
    <row r="20" spans="2:10">
      <c r="B20" s="161" t="s">
        <v>4</v>
      </c>
      <c r="C20" s="161" t="s">
        <v>1066</v>
      </c>
      <c r="D20" s="161" t="s">
        <v>1065</v>
      </c>
      <c r="E20" s="466" t="s">
        <v>1062</v>
      </c>
      <c r="F20" s="467"/>
      <c r="G20" s="468"/>
      <c r="H20" s="381">
        <v>0</v>
      </c>
      <c r="I20" s="381">
        <v>0</v>
      </c>
      <c r="J20" s="381">
        <v>0</v>
      </c>
    </row>
    <row r="21" spans="2:10">
      <c r="B21" s="161" t="s">
        <v>111</v>
      </c>
      <c r="C21" s="161" t="s">
        <v>1064</v>
      </c>
      <c r="D21" s="161" t="s">
        <v>1063</v>
      </c>
      <c r="E21" s="466" t="s">
        <v>1062</v>
      </c>
      <c r="F21" s="467"/>
      <c r="G21" s="468"/>
      <c r="H21" s="381">
        <v>0</v>
      </c>
      <c r="I21" s="381">
        <v>0</v>
      </c>
      <c r="J21" s="381">
        <v>0</v>
      </c>
    </row>
    <row r="22" spans="2:10">
      <c r="B22" s="158" t="s">
        <v>104</v>
      </c>
      <c r="C22" s="158" t="s">
        <v>1061</v>
      </c>
      <c r="D22" s="158" t="s">
        <v>1060</v>
      </c>
      <c r="E22" s="472" t="s">
        <v>2068</v>
      </c>
      <c r="F22" s="467"/>
      <c r="G22" s="468"/>
      <c r="H22" s="382">
        <v>2024509.56</v>
      </c>
      <c r="I22" s="382">
        <v>2052149.96</v>
      </c>
      <c r="J22" s="382">
        <v>-27640.400000000001</v>
      </c>
    </row>
    <row r="23" spans="2:10">
      <c r="B23" s="161" t="s">
        <v>4</v>
      </c>
      <c r="C23" s="161" t="s">
        <v>1059</v>
      </c>
      <c r="D23" s="161" t="s">
        <v>1058</v>
      </c>
      <c r="E23" s="466" t="s">
        <v>1057</v>
      </c>
      <c r="F23" s="467"/>
      <c r="G23" s="468"/>
      <c r="H23" s="381">
        <v>2024509.56</v>
      </c>
      <c r="I23" s="381">
        <v>2052149.96</v>
      </c>
      <c r="J23" s="381">
        <v>-27640.400000000001</v>
      </c>
    </row>
    <row r="24" spans="2:10">
      <c r="B24" s="161" t="s">
        <v>111</v>
      </c>
      <c r="C24" s="161" t="s">
        <v>1056</v>
      </c>
      <c r="D24" s="161" t="s">
        <v>1055</v>
      </c>
      <c r="E24" s="466" t="s">
        <v>1054</v>
      </c>
      <c r="F24" s="467"/>
      <c r="G24" s="468"/>
      <c r="H24" s="381">
        <v>1280253.33</v>
      </c>
      <c r="I24" s="381">
        <v>1303233.03</v>
      </c>
      <c r="J24" s="381">
        <v>-22979.7</v>
      </c>
    </row>
    <row r="25" spans="2:10">
      <c r="B25" s="161" t="s">
        <v>111</v>
      </c>
      <c r="C25" s="161" t="s">
        <v>1053</v>
      </c>
      <c r="D25" s="161" t="s">
        <v>1052</v>
      </c>
      <c r="E25" s="466" t="s">
        <v>1051</v>
      </c>
      <c r="F25" s="467"/>
      <c r="G25" s="468"/>
      <c r="H25" s="381">
        <v>0</v>
      </c>
      <c r="I25" s="381">
        <v>0</v>
      </c>
      <c r="J25" s="381">
        <v>0</v>
      </c>
    </row>
    <row r="26" spans="2:10">
      <c r="B26" s="161" t="s">
        <v>111</v>
      </c>
      <c r="C26" s="161" t="s">
        <v>1050</v>
      </c>
      <c r="D26" s="161" t="s">
        <v>1049</v>
      </c>
      <c r="E26" s="466" t="s">
        <v>1048</v>
      </c>
      <c r="F26" s="467"/>
      <c r="G26" s="468"/>
      <c r="H26" s="381">
        <v>744256.23</v>
      </c>
      <c r="I26" s="381">
        <v>748916.93</v>
      </c>
      <c r="J26" s="381">
        <v>-4660.7</v>
      </c>
    </row>
    <row r="27" spans="2:10">
      <c r="B27" s="158" t="s">
        <v>104</v>
      </c>
      <c r="C27" s="158" t="s">
        <v>1047</v>
      </c>
      <c r="D27" s="158" t="s">
        <v>1046</v>
      </c>
      <c r="E27" s="472" t="s">
        <v>1045</v>
      </c>
      <c r="F27" s="467"/>
      <c r="G27" s="468"/>
      <c r="H27" s="382">
        <v>1891322.62</v>
      </c>
      <c r="I27" s="382">
        <v>1992734.6</v>
      </c>
      <c r="J27" s="382">
        <v>-101411.98</v>
      </c>
    </row>
    <row r="28" spans="2:10">
      <c r="B28" s="161" t="s">
        <v>4</v>
      </c>
      <c r="C28" s="161" t="s">
        <v>1044</v>
      </c>
      <c r="D28" s="161" t="s">
        <v>1043</v>
      </c>
      <c r="E28" s="466" t="s">
        <v>1042</v>
      </c>
      <c r="F28" s="467"/>
      <c r="G28" s="468"/>
      <c r="H28" s="381">
        <v>1891322.62</v>
      </c>
      <c r="I28" s="381">
        <v>1992734.6</v>
      </c>
      <c r="J28" s="381">
        <v>-101411.98</v>
      </c>
    </row>
    <row r="29" spans="2:10">
      <c r="B29" s="161" t="s">
        <v>111</v>
      </c>
      <c r="C29" s="161" t="s">
        <v>1041</v>
      </c>
      <c r="D29" s="161" t="s">
        <v>1040</v>
      </c>
      <c r="E29" s="466" t="s">
        <v>1039</v>
      </c>
      <c r="F29" s="467"/>
      <c r="G29" s="468"/>
      <c r="H29" s="381">
        <v>1891322.62</v>
      </c>
      <c r="I29" s="381">
        <v>1992734.6</v>
      </c>
      <c r="J29" s="381">
        <v>-101411.98</v>
      </c>
    </row>
    <row r="30" spans="2:10">
      <c r="B30" s="161" t="s">
        <v>111</v>
      </c>
      <c r="C30" s="161" t="s">
        <v>1038</v>
      </c>
      <c r="D30" s="161" t="s">
        <v>1037</v>
      </c>
      <c r="E30" s="466" t="s">
        <v>1036</v>
      </c>
      <c r="F30" s="467"/>
      <c r="G30" s="468"/>
      <c r="H30" s="381">
        <v>0</v>
      </c>
      <c r="I30" s="381">
        <v>0</v>
      </c>
      <c r="J30" s="381">
        <v>0</v>
      </c>
    </row>
    <row r="31" spans="2:10">
      <c r="B31" s="161" t="s">
        <v>111</v>
      </c>
      <c r="C31" s="161" t="s">
        <v>1035</v>
      </c>
      <c r="D31" s="161" t="s">
        <v>1034</v>
      </c>
      <c r="E31" s="466" t="s">
        <v>1033</v>
      </c>
      <c r="F31" s="467"/>
      <c r="G31" s="468"/>
      <c r="H31" s="381">
        <v>0</v>
      </c>
      <c r="I31" s="381">
        <v>0</v>
      </c>
      <c r="J31" s="381">
        <v>0</v>
      </c>
    </row>
    <row r="32" spans="2:10">
      <c r="B32" s="161" t="s">
        <v>4</v>
      </c>
      <c r="C32" s="161" t="s">
        <v>1032</v>
      </c>
      <c r="D32" s="161" t="s">
        <v>1031</v>
      </c>
      <c r="E32" s="466" t="s">
        <v>1030</v>
      </c>
      <c r="F32" s="467"/>
      <c r="G32" s="468"/>
      <c r="H32" s="381">
        <v>0</v>
      </c>
      <c r="I32" s="381">
        <v>0</v>
      </c>
      <c r="J32" s="381">
        <v>0</v>
      </c>
    </row>
    <row r="33" spans="2:10">
      <c r="B33" s="161" t="s">
        <v>111</v>
      </c>
      <c r="C33" s="161" t="s">
        <v>1029</v>
      </c>
      <c r="D33" s="161" t="s">
        <v>1028</v>
      </c>
      <c r="E33" s="466" t="s">
        <v>1027</v>
      </c>
      <c r="F33" s="467"/>
      <c r="G33" s="468"/>
      <c r="H33" s="381">
        <v>0</v>
      </c>
      <c r="I33" s="381">
        <v>0</v>
      </c>
      <c r="J33" s="381">
        <v>0</v>
      </c>
    </row>
    <row r="34" spans="2:10">
      <c r="B34" s="161" t="s">
        <v>111</v>
      </c>
      <c r="C34" s="161" t="s">
        <v>1026</v>
      </c>
      <c r="D34" s="161" t="s">
        <v>1025</v>
      </c>
      <c r="E34" s="466" t="s">
        <v>1024</v>
      </c>
      <c r="F34" s="467"/>
      <c r="G34" s="468"/>
      <c r="H34" s="381">
        <v>0</v>
      </c>
      <c r="I34" s="381">
        <v>0</v>
      </c>
      <c r="J34" s="381">
        <v>0</v>
      </c>
    </row>
    <row r="35" spans="2:10">
      <c r="B35" s="161" t="s">
        <v>111</v>
      </c>
      <c r="C35" s="161" t="s">
        <v>1023</v>
      </c>
      <c r="D35" s="161" t="s">
        <v>1022</v>
      </c>
      <c r="E35" s="466" t="s">
        <v>1021</v>
      </c>
      <c r="F35" s="467"/>
      <c r="G35" s="468"/>
      <c r="H35" s="381">
        <v>0</v>
      </c>
      <c r="I35" s="381">
        <v>0</v>
      </c>
      <c r="J35" s="381">
        <v>0</v>
      </c>
    </row>
    <row r="36" spans="2:10">
      <c r="B36" s="161" t="s">
        <v>4</v>
      </c>
      <c r="C36" s="161" t="s">
        <v>1020</v>
      </c>
      <c r="D36" s="161" t="s">
        <v>1019</v>
      </c>
      <c r="E36" s="466" t="s">
        <v>1018</v>
      </c>
      <c r="F36" s="467"/>
      <c r="G36" s="468"/>
      <c r="H36" s="381">
        <v>0</v>
      </c>
      <c r="I36" s="381">
        <v>0</v>
      </c>
      <c r="J36" s="381">
        <v>0</v>
      </c>
    </row>
    <row r="37" spans="2:10">
      <c r="B37" s="161" t="s">
        <v>111</v>
      </c>
      <c r="C37" s="161" t="s">
        <v>1017</v>
      </c>
      <c r="D37" s="161" t="s">
        <v>1016</v>
      </c>
      <c r="E37" s="466" t="s">
        <v>1015</v>
      </c>
      <c r="F37" s="467"/>
      <c r="G37" s="468"/>
      <c r="H37" s="381">
        <v>0</v>
      </c>
      <c r="I37" s="381">
        <v>0</v>
      </c>
      <c r="J37" s="381">
        <v>0</v>
      </c>
    </row>
    <row r="38" spans="2:10">
      <c r="B38" s="161" t="s">
        <v>111</v>
      </c>
      <c r="C38" s="161" t="s">
        <v>1014</v>
      </c>
      <c r="D38" s="161" t="s">
        <v>1013</v>
      </c>
      <c r="E38" s="466" t="s">
        <v>1012</v>
      </c>
      <c r="F38" s="467"/>
      <c r="G38" s="468"/>
      <c r="H38" s="381">
        <v>0</v>
      </c>
      <c r="I38" s="381">
        <v>0</v>
      </c>
      <c r="J38" s="381">
        <v>0</v>
      </c>
    </row>
    <row r="39" spans="2:10">
      <c r="B39" s="161" t="s">
        <v>111</v>
      </c>
      <c r="C39" s="161" t="s">
        <v>1011</v>
      </c>
      <c r="D39" s="161" t="s">
        <v>1010</v>
      </c>
      <c r="E39" s="466" t="s">
        <v>1009</v>
      </c>
      <c r="F39" s="467"/>
      <c r="G39" s="468"/>
      <c r="H39" s="381">
        <v>0</v>
      </c>
      <c r="I39" s="381">
        <v>0</v>
      </c>
      <c r="J39" s="381">
        <v>0</v>
      </c>
    </row>
    <row r="40" spans="2:10">
      <c r="B40" s="161" t="s">
        <v>111</v>
      </c>
      <c r="C40" s="161" t="s">
        <v>1008</v>
      </c>
      <c r="D40" s="161" t="s">
        <v>1007</v>
      </c>
      <c r="E40" s="466" t="s">
        <v>1006</v>
      </c>
      <c r="F40" s="467"/>
      <c r="G40" s="468"/>
      <c r="H40" s="381">
        <v>0</v>
      </c>
      <c r="I40" s="381">
        <v>0</v>
      </c>
      <c r="J40" s="381">
        <v>0</v>
      </c>
    </row>
    <row r="41" spans="2:10">
      <c r="B41" s="161" t="s">
        <v>111</v>
      </c>
      <c r="C41" s="161" t="s">
        <v>1005</v>
      </c>
      <c r="D41" s="161" t="s">
        <v>1004</v>
      </c>
      <c r="E41" s="466" t="s">
        <v>1003</v>
      </c>
      <c r="F41" s="467"/>
      <c r="G41" s="468"/>
      <c r="H41" s="381">
        <v>0</v>
      </c>
      <c r="I41" s="381">
        <v>0</v>
      </c>
      <c r="J41" s="381">
        <v>0</v>
      </c>
    </row>
    <row r="42" spans="2:10">
      <c r="B42" s="161" t="s">
        <v>111</v>
      </c>
      <c r="C42" s="161" t="s">
        <v>1002</v>
      </c>
      <c r="D42" s="161" t="s">
        <v>1001</v>
      </c>
      <c r="E42" s="466" t="s">
        <v>1000</v>
      </c>
      <c r="F42" s="467"/>
      <c r="G42" s="468"/>
      <c r="H42" s="381">
        <v>0</v>
      </c>
      <c r="I42" s="381">
        <v>0</v>
      </c>
      <c r="J42" s="381">
        <v>0</v>
      </c>
    </row>
    <row r="43" spans="2:10">
      <c r="B43" s="158" t="s">
        <v>104</v>
      </c>
      <c r="C43" s="158" t="s">
        <v>999</v>
      </c>
      <c r="D43" s="158" t="s">
        <v>998</v>
      </c>
      <c r="E43" s="472" t="s">
        <v>997</v>
      </c>
      <c r="F43" s="467"/>
      <c r="G43" s="468"/>
      <c r="H43" s="382">
        <v>8874.18</v>
      </c>
      <c r="I43" s="382">
        <v>6989.46</v>
      </c>
      <c r="J43" s="382">
        <v>1884.72</v>
      </c>
    </row>
    <row r="44" spans="2:10">
      <c r="B44" s="161" t="s">
        <v>4</v>
      </c>
      <c r="C44" s="161" t="s">
        <v>996</v>
      </c>
      <c r="D44" s="161" t="s">
        <v>995</v>
      </c>
      <c r="E44" s="466" t="s">
        <v>994</v>
      </c>
      <c r="F44" s="467"/>
      <c r="G44" s="468"/>
      <c r="H44" s="381">
        <v>8222.2099999999991</v>
      </c>
      <c r="I44" s="381">
        <v>0</v>
      </c>
      <c r="J44" s="381">
        <v>8222.2099999999991</v>
      </c>
    </row>
    <row r="45" spans="2:10">
      <c r="B45" s="161" t="s">
        <v>111</v>
      </c>
      <c r="C45" s="161" t="s">
        <v>993</v>
      </c>
      <c r="D45" s="161" t="s">
        <v>992</v>
      </c>
      <c r="E45" s="466" t="s">
        <v>991</v>
      </c>
      <c r="F45" s="467"/>
      <c r="G45" s="468"/>
      <c r="H45" s="381">
        <v>8222.2099999999991</v>
      </c>
      <c r="I45" s="381">
        <v>0</v>
      </c>
      <c r="J45" s="381">
        <v>8222.2099999999991</v>
      </c>
    </row>
    <row r="46" spans="2:10">
      <c r="B46" s="161" t="s">
        <v>111</v>
      </c>
      <c r="C46" s="161" t="s">
        <v>990</v>
      </c>
      <c r="D46" s="161" t="s">
        <v>989</v>
      </c>
      <c r="E46" s="466" t="s">
        <v>988</v>
      </c>
      <c r="F46" s="467"/>
      <c r="G46" s="468"/>
      <c r="H46" s="381">
        <v>0</v>
      </c>
      <c r="I46" s="381">
        <v>0</v>
      </c>
      <c r="J46" s="381">
        <v>0</v>
      </c>
    </row>
    <row r="47" spans="2:10">
      <c r="B47" s="161" t="s">
        <v>111</v>
      </c>
      <c r="C47" s="161" t="s">
        <v>987</v>
      </c>
      <c r="D47" s="161" t="s">
        <v>986</v>
      </c>
      <c r="E47" s="466" t="s">
        <v>985</v>
      </c>
      <c r="F47" s="467"/>
      <c r="G47" s="468"/>
      <c r="H47" s="381">
        <v>0</v>
      </c>
      <c r="I47" s="381">
        <v>0</v>
      </c>
      <c r="J47" s="381">
        <v>0</v>
      </c>
    </row>
    <row r="48" spans="2:10">
      <c r="B48" s="161" t="s">
        <v>4</v>
      </c>
      <c r="C48" s="161" t="s">
        <v>984</v>
      </c>
      <c r="D48" s="161" t="s">
        <v>983</v>
      </c>
      <c r="E48" s="466" t="s">
        <v>982</v>
      </c>
      <c r="F48" s="467"/>
      <c r="G48" s="468"/>
      <c r="H48" s="381">
        <v>651.97</v>
      </c>
      <c r="I48" s="381">
        <v>6989.46</v>
      </c>
      <c r="J48" s="381">
        <v>-6337.49</v>
      </c>
    </row>
    <row r="49" spans="2:10">
      <c r="B49" s="161" t="s">
        <v>111</v>
      </c>
      <c r="C49" s="161" t="s">
        <v>981</v>
      </c>
      <c r="D49" s="161" t="s">
        <v>980</v>
      </c>
      <c r="E49" s="466" t="s">
        <v>979</v>
      </c>
      <c r="F49" s="467"/>
      <c r="G49" s="468"/>
      <c r="H49" s="381">
        <v>0</v>
      </c>
      <c r="I49" s="381">
        <v>0</v>
      </c>
      <c r="J49" s="381">
        <v>0</v>
      </c>
    </row>
    <row r="50" spans="2:10">
      <c r="B50" s="161" t="s">
        <v>111</v>
      </c>
      <c r="C50" s="161" t="s">
        <v>978</v>
      </c>
      <c r="D50" s="161" t="s">
        <v>977</v>
      </c>
      <c r="E50" s="466" t="s">
        <v>976</v>
      </c>
      <c r="F50" s="467"/>
      <c r="G50" s="468"/>
      <c r="H50" s="381">
        <v>651.97</v>
      </c>
      <c r="I50" s="381">
        <v>591.99</v>
      </c>
      <c r="J50" s="381">
        <v>59.98</v>
      </c>
    </row>
    <row r="51" spans="2:10">
      <c r="B51" s="161" t="s">
        <v>111</v>
      </c>
      <c r="C51" s="161" t="s">
        <v>975</v>
      </c>
      <c r="D51" s="161" t="s">
        <v>974</v>
      </c>
      <c r="E51" s="466" t="s">
        <v>973</v>
      </c>
      <c r="F51" s="467"/>
      <c r="G51" s="468"/>
      <c r="H51" s="381">
        <v>0</v>
      </c>
      <c r="I51" s="381">
        <v>6397.47</v>
      </c>
      <c r="J51" s="381">
        <v>-6397.47</v>
      </c>
    </row>
    <row r="52" spans="2:10">
      <c r="B52" s="161" t="s">
        <v>111</v>
      </c>
      <c r="C52" s="161" t="s">
        <v>972</v>
      </c>
      <c r="D52" s="161" t="s">
        <v>971</v>
      </c>
      <c r="E52" s="466" t="s">
        <v>970</v>
      </c>
      <c r="F52" s="467"/>
      <c r="G52" s="468"/>
      <c r="H52" s="381">
        <v>0</v>
      </c>
      <c r="I52" s="381">
        <v>0</v>
      </c>
      <c r="J52" s="381">
        <v>0</v>
      </c>
    </row>
    <row r="53" spans="2:10">
      <c r="B53" s="161" t="s">
        <v>4</v>
      </c>
      <c r="C53" s="161" t="s">
        <v>969</v>
      </c>
      <c r="D53" s="161" t="s">
        <v>968</v>
      </c>
      <c r="E53" s="466" t="s">
        <v>967</v>
      </c>
      <c r="F53" s="467"/>
      <c r="G53" s="468"/>
      <c r="H53" s="381">
        <v>0</v>
      </c>
      <c r="I53" s="381">
        <v>0</v>
      </c>
      <c r="J53" s="381">
        <v>0</v>
      </c>
    </row>
    <row r="54" spans="2:10">
      <c r="B54" s="161" t="s">
        <v>111</v>
      </c>
      <c r="C54" s="161" t="s">
        <v>966</v>
      </c>
      <c r="D54" s="161" t="s">
        <v>965</v>
      </c>
      <c r="E54" s="466" t="s">
        <v>964</v>
      </c>
      <c r="F54" s="467"/>
      <c r="G54" s="468"/>
      <c r="H54" s="381">
        <v>0</v>
      </c>
      <c r="I54" s="381">
        <v>0</v>
      </c>
      <c r="J54" s="381">
        <v>0</v>
      </c>
    </row>
    <row r="55" spans="2:10">
      <c r="B55" s="161" t="s">
        <v>111</v>
      </c>
      <c r="C55" s="161" t="s">
        <v>963</v>
      </c>
      <c r="D55" s="161" t="s">
        <v>962</v>
      </c>
      <c r="E55" s="466" t="s">
        <v>961</v>
      </c>
      <c r="F55" s="467"/>
      <c r="G55" s="468"/>
      <c r="H55" s="381">
        <v>0</v>
      </c>
      <c r="I55" s="381">
        <v>0</v>
      </c>
      <c r="J55" s="381">
        <v>0</v>
      </c>
    </row>
    <row r="56" spans="2:10">
      <c r="B56" s="161" t="s">
        <v>111</v>
      </c>
      <c r="C56" s="161" t="s">
        <v>960</v>
      </c>
      <c r="D56" s="161" t="s">
        <v>959</v>
      </c>
      <c r="E56" s="466" t="s">
        <v>958</v>
      </c>
      <c r="F56" s="467"/>
      <c r="G56" s="468"/>
      <c r="H56" s="381">
        <v>0</v>
      </c>
      <c r="I56" s="381">
        <v>0</v>
      </c>
      <c r="J56" s="381">
        <v>0</v>
      </c>
    </row>
    <row r="57" spans="2:10">
      <c r="B57" s="161" t="s">
        <v>111</v>
      </c>
      <c r="C57" s="161" t="s">
        <v>957</v>
      </c>
      <c r="D57" s="161" t="s">
        <v>956</v>
      </c>
      <c r="E57" s="466" t="s">
        <v>955</v>
      </c>
      <c r="F57" s="467"/>
      <c r="G57" s="468"/>
      <c r="H57" s="381">
        <v>0</v>
      </c>
      <c r="I57" s="381">
        <v>0</v>
      </c>
      <c r="J57" s="381">
        <v>0</v>
      </c>
    </row>
    <row r="58" spans="2:10">
      <c r="B58" s="161" t="s">
        <v>4</v>
      </c>
      <c r="C58" s="161" t="s">
        <v>954</v>
      </c>
      <c r="D58" s="161" t="s">
        <v>953</v>
      </c>
      <c r="E58" s="466" t="s">
        <v>950</v>
      </c>
      <c r="F58" s="467"/>
      <c r="G58" s="468"/>
      <c r="H58" s="381">
        <v>0</v>
      </c>
      <c r="I58" s="381">
        <v>0</v>
      </c>
      <c r="J58" s="381">
        <v>0</v>
      </c>
    </row>
    <row r="59" spans="2:10">
      <c r="B59" s="161" t="s">
        <v>111</v>
      </c>
      <c r="C59" s="161" t="s">
        <v>952</v>
      </c>
      <c r="D59" s="161" t="s">
        <v>951</v>
      </c>
      <c r="E59" s="466" t="s">
        <v>950</v>
      </c>
      <c r="F59" s="467"/>
      <c r="G59" s="468"/>
      <c r="H59" s="381">
        <v>0</v>
      </c>
      <c r="I59" s="381">
        <v>0</v>
      </c>
      <c r="J59" s="381">
        <v>0</v>
      </c>
    </row>
    <row r="60" spans="2:10">
      <c r="B60" s="164" t="s">
        <v>11</v>
      </c>
      <c r="C60" s="164" t="s">
        <v>228</v>
      </c>
      <c r="D60" s="164" t="s">
        <v>228</v>
      </c>
      <c r="E60" s="473" t="s">
        <v>949</v>
      </c>
      <c r="F60" s="474"/>
      <c r="G60" s="474"/>
      <c r="H60" s="250">
        <v>3887172.91</v>
      </c>
      <c r="I60" s="250">
        <v>3993538.38</v>
      </c>
      <c r="J60" s="250">
        <v>-106365.47</v>
      </c>
    </row>
  </sheetData>
  <mergeCells count="60">
    <mergeCell ref="E58:G58"/>
    <mergeCell ref="E59:G59"/>
    <mergeCell ref="E60:G60"/>
    <mergeCell ref="E53:G53"/>
    <mergeCell ref="E54:G54"/>
    <mergeCell ref="E55:G55"/>
    <mergeCell ref="E56:G56"/>
    <mergeCell ref="E57:G57"/>
    <mergeCell ref="E43:G43"/>
    <mergeCell ref="E44:G44"/>
    <mergeCell ref="E45:G45"/>
    <mergeCell ref="E46:G46"/>
    <mergeCell ref="E47:G47"/>
    <mergeCell ref="E48:G48"/>
    <mergeCell ref="E49:G49"/>
    <mergeCell ref="E50:G50"/>
    <mergeCell ref="E51:G51"/>
    <mergeCell ref="E52:G5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42:G4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12:G12"/>
    <mergeCell ref="A1:E1"/>
    <mergeCell ref="G1:J1"/>
    <mergeCell ref="G2:J2"/>
    <mergeCell ref="E6:G6"/>
    <mergeCell ref="E7:G7"/>
    <mergeCell ref="E8:G8"/>
    <mergeCell ref="E9:G9"/>
    <mergeCell ref="E10:G10"/>
    <mergeCell ref="E11:G11"/>
    <mergeCell ref="E4:G4"/>
    <mergeCell ref="E5:G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51"/>
  <sheetViews>
    <sheetView showGridLines="0" workbookViewId="0">
      <pane ySplit="3" topLeftCell="A4" activePane="bottomLeft" state="frozen"/>
      <selection activeCell="E36" sqref="E36:G39"/>
      <selection pane="bottomLeft" activeCell="G1" sqref="G1:J2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30" t="s">
        <v>99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4.25" customHeight="1"/>
    <row r="6" spans="1:10" ht="24.75">
      <c r="B6" s="155" t="s">
        <v>100</v>
      </c>
      <c r="C6" s="156" t="s">
        <v>101</v>
      </c>
      <c r="D6" s="156" t="s">
        <v>102</v>
      </c>
      <c r="E6" s="435" t="s">
        <v>103</v>
      </c>
      <c r="F6" s="432"/>
      <c r="G6" s="433"/>
      <c r="H6" s="157" t="s">
        <v>2421</v>
      </c>
      <c r="I6" s="157" t="s">
        <v>2057</v>
      </c>
      <c r="J6" s="157" t="s">
        <v>3</v>
      </c>
    </row>
    <row r="7" spans="1:10">
      <c r="B7" s="158" t="s">
        <v>104</v>
      </c>
      <c r="C7" s="159" t="s">
        <v>105</v>
      </c>
      <c r="D7" s="159" t="s">
        <v>106</v>
      </c>
      <c r="E7" s="424" t="s">
        <v>107</v>
      </c>
      <c r="F7" s="422"/>
      <c r="G7" s="423"/>
      <c r="H7" s="160">
        <v>7600.49</v>
      </c>
      <c r="I7" s="160">
        <v>9169.66</v>
      </c>
      <c r="J7" s="160">
        <v>-1569.17</v>
      </c>
    </row>
    <row r="8" spans="1:10">
      <c r="B8" s="161" t="s">
        <v>4</v>
      </c>
      <c r="C8" s="162" t="s">
        <v>108</v>
      </c>
      <c r="D8" s="162" t="s">
        <v>109</v>
      </c>
      <c r="E8" s="421" t="s">
        <v>110</v>
      </c>
      <c r="F8" s="422"/>
      <c r="G8" s="423"/>
      <c r="H8" s="163">
        <v>0</v>
      </c>
      <c r="I8" s="163">
        <v>0</v>
      </c>
      <c r="J8" s="163">
        <v>0</v>
      </c>
    </row>
    <row r="9" spans="1:10">
      <c r="B9" s="161" t="s">
        <v>111</v>
      </c>
      <c r="C9" s="162" t="s">
        <v>112</v>
      </c>
      <c r="D9" s="162" t="s">
        <v>113</v>
      </c>
      <c r="E9" s="421" t="s">
        <v>110</v>
      </c>
      <c r="F9" s="422"/>
      <c r="G9" s="423"/>
      <c r="H9" s="163">
        <v>0</v>
      </c>
      <c r="I9" s="163">
        <v>0</v>
      </c>
      <c r="J9" s="163">
        <v>0</v>
      </c>
    </row>
    <row r="10" spans="1:10">
      <c r="B10" s="161" t="s">
        <v>4</v>
      </c>
      <c r="C10" s="162" t="s">
        <v>114</v>
      </c>
      <c r="D10" s="162" t="s">
        <v>115</v>
      </c>
      <c r="E10" s="421" t="s">
        <v>116</v>
      </c>
      <c r="F10" s="422"/>
      <c r="G10" s="423"/>
      <c r="H10" s="163">
        <v>7600.49</v>
      </c>
      <c r="I10" s="163">
        <v>9169.66</v>
      </c>
      <c r="J10" s="163">
        <v>-1569.17</v>
      </c>
    </row>
    <row r="11" spans="1:10">
      <c r="B11" s="161" t="s">
        <v>111</v>
      </c>
      <c r="C11" s="162" t="s">
        <v>117</v>
      </c>
      <c r="D11" s="162" t="s">
        <v>118</v>
      </c>
      <c r="E11" s="421" t="s">
        <v>119</v>
      </c>
      <c r="F11" s="422"/>
      <c r="G11" s="423"/>
      <c r="H11" s="163">
        <v>0</v>
      </c>
      <c r="I11" s="163">
        <v>0</v>
      </c>
      <c r="J11" s="163">
        <v>0</v>
      </c>
    </row>
    <row r="12" spans="1:10">
      <c r="B12" s="161" t="s">
        <v>111</v>
      </c>
      <c r="C12" s="162" t="s">
        <v>120</v>
      </c>
      <c r="D12" s="162" t="s">
        <v>121</v>
      </c>
      <c r="E12" s="421" t="s">
        <v>122</v>
      </c>
      <c r="F12" s="422"/>
      <c r="G12" s="423"/>
      <c r="H12" s="163">
        <v>0</v>
      </c>
      <c r="I12" s="163">
        <v>0</v>
      </c>
      <c r="J12" s="163">
        <v>0</v>
      </c>
    </row>
    <row r="13" spans="1:10">
      <c r="B13" s="161" t="s">
        <v>111</v>
      </c>
      <c r="C13" s="162" t="s">
        <v>123</v>
      </c>
      <c r="D13" s="162" t="s">
        <v>124</v>
      </c>
      <c r="E13" s="421" t="s">
        <v>125</v>
      </c>
      <c r="F13" s="422"/>
      <c r="G13" s="423"/>
      <c r="H13" s="163">
        <v>0</v>
      </c>
      <c r="I13" s="163">
        <v>0</v>
      </c>
      <c r="J13" s="163">
        <v>0</v>
      </c>
    </row>
    <row r="14" spans="1:10">
      <c r="B14" s="161" t="s">
        <v>111</v>
      </c>
      <c r="C14" s="162" t="s">
        <v>126</v>
      </c>
      <c r="D14" s="162" t="s">
        <v>127</v>
      </c>
      <c r="E14" s="421" t="s">
        <v>128</v>
      </c>
      <c r="F14" s="422"/>
      <c r="G14" s="423"/>
      <c r="H14" s="163">
        <v>317.99</v>
      </c>
      <c r="I14" s="163">
        <v>553.66</v>
      </c>
      <c r="J14" s="163">
        <v>-235.67</v>
      </c>
    </row>
    <row r="15" spans="1:10">
      <c r="B15" s="161" t="s">
        <v>111</v>
      </c>
      <c r="C15" s="162" t="s">
        <v>129</v>
      </c>
      <c r="D15" s="162" t="s">
        <v>130</v>
      </c>
      <c r="E15" s="421" t="s">
        <v>131</v>
      </c>
      <c r="F15" s="422"/>
      <c r="G15" s="423"/>
      <c r="H15" s="163">
        <v>0</v>
      </c>
      <c r="I15" s="163">
        <v>0</v>
      </c>
      <c r="J15" s="163">
        <v>0</v>
      </c>
    </row>
    <row r="16" spans="1:10">
      <c r="B16" s="161" t="s">
        <v>111</v>
      </c>
      <c r="C16" s="162" t="s">
        <v>132</v>
      </c>
      <c r="D16" s="162" t="s">
        <v>133</v>
      </c>
      <c r="E16" s="421" t="s">
        <v>134</v>
      </c>
      <c r="F16" s="422"/>
      <c r="G16" s="423"/>
      <c r="H16" s="163">
        <v>7282.5</v>
      </c>
      <c r="I16" s="163">
        <v>8616</v>
      </c>
      <c r="J16" s="163">
        <v>-1333.5</v>
      </c>
    </row>
    <row r="17" spans="2:10">
      <c r="B17" s="161" t="s">
        <v>111</v>
      </c>
      <c r="C17" s="162" t="s">
        <v>135</v>
      </c>
      <c r="D17" s="162" t="s">
        <v>136</v>
      </c>
      <c r="E17" s="421" t="s">
        <v>137</v>
      </c>
      <c r="F17" s="422"/>
      <c r="G17" s="423"/>
      <c r="H17" s="163">
        <v>0</v>
      </c>
      <c r="I17" s="163">
        <v>0</v>
      </c>
      <c r="J17" s="163">
        <v>0</v>
      </c>
    </row>
    <row r="18" spans="2:10">
      <c r="B18" s="161" t="s">
        <v>111</v>
      </c>
      <c r="C18" s="162" t="s">
        <v>138</v>
      </c>
      <c r="D18" s="162" t="s">
        <v>139</v>
      </c>
      <c r="E18" s="421" t="s">
        <v>140</v>
      </c>
      <c r="F18" s="422"/>
      <c r="G18" s="423"/>
      <c r="H18" s="163">
        <v>0</v>
      </c>
      <c r="I18" s="163">
        <v>0</v>
      </c>
      <c r="J18" s="163">
        <v>0</v>
      </c>
    </row>
    <row r="19" spans="2:10">
      <c r="B19" s="161" t="s">
        <v>111</v>
      </c>
      <c r="C19" s="162" t="s">
        <v>2058</v>
      </c>
      <c r="D19" s="162" t="s">
        <v>2059</v>
      </c>
      <c r="E19" s="421" t="s">
        <v>2060</v>
      </c>
      <c r="F19" s="422"/>
      <c r="G19" s="423"/>
      <c r="H19" s="163">
        <v>0</v>
      </c>
      <c r="I19" s="163">
        <v>0</v>
      </c>
      <c r="J19" s="163">
        <v>0</v>
      </c>
    </row>
    <row r="20" spans="2:10">
      <c r="B20" s="161" t="s">
        <v>4</v>
      </c>
      <c r="C20" s="162" t="s">
        <v>141</v>
      </c>
      <c r="D20" s="162" t="s">
        <v>142</v>
      </c>
      <c r="E20" s="421" t="s">
        <v>143</v>
      </c>
      <c r="F20" s="422"/>
      <c r="G20" s="423"/>
      <c r="H20" s="163">
        <v>0</v>
      </c>
      <c r="I20" s="163">
        <v>0</v>
      </c>
      <c r="J20" s="163">
        <v>0</v>
      </c>
    </row>
    <row r="21" spans="2:10">
      <c r="B21" s="161" t="s">
        <v>111</v>
      </c>
      <c r="C21" s="162" t="s">
        <v>144</v>
      </c>
      <c r="D21" s="162" t="s">
        <v>145</v>
      </c>
      <c r="E21" s="421" t="s">
        <v>146</v>
      </c>
      <c r="F21" s="422"/>
      <c r="G21" s="423"/>
      <c r="H21" s="163">
        <v>0</v>
      </c>
      <c r="I21" s="163">
        <v>0</v>
      </c>
      <c r="J21" s="163">
        <v>0</v>
      </c>
    </row>
    <row r="22" spans="2:10">
      <c r="B22" s="161" t="s">
        <v>111</v>
      </c>
      <c r="C22" s="162" t="s">
        <v>147</v>
      </c>
      <c r="D22" s="162" t="s">
        <v>148</v>
      </c>
      <c r="E22" s="421" t="s">
        <v>149</v>
      </c>
      <c r="F22" s="422"/>
      <c r="G22" s="423"/>
      <c r="H22" s="163">
        <v>0</v>
      </c>
      <c r="I22" s="163">
        <v>0</v>
      </c>
      <c r="J22" s="163">
        <v>0</v>
      </c>
    </row>
    <row r="23" spans="2:10">
      <c r="B23" s="161" t="s">
        <v>111</v>
      </c>
      <c r="C23" s="162" t="s">
        <v>150</v>
      </c>
      <c r="D23" s="162" t="s">
        <v>151</v>
      </c>
      <c r="E23" s="421" t="s">
        <v>152</v>
      </c>
      <c r="F23" s="422"/>
      <c r="G23" s="423"/>
      <c r="H23" s="163">
        <v>0</v>
      </c>
      <c r="I23" s="163">
        <v>0</v>
      </c>
      <c r="J23" s="163">
        <v>0</v>
      </c>
    </row>
    <row r="24" spans="2:10">
      <c r="B24" s="161" t="s">
        <v>111</v>
      </c>
      <c r="C24" s="162" t="s">
        <v>153</v>
      </c>
      <c r="D24" s="162" t="s">
        <v>154</v>
      </c>
      <c r="E24" s="421" t="s">
        <v>155</v>
      </c>
      <c r="F24" s="422"/>
      <c r="G24" s="423"/>
      <c r="H24" s="163">
        <v>0</v>
      </c>
      <c r="I24" s="163">
        <v>0</v>
      </c>
      <c r="J24" s="163">
        <v>0</v>
      </c>
    </row>
    <row r="25" spans="2:10">
      <c r="B25" s="161" t="s">
        <v>4</v>
      </c>
      <c r="C25" s="162" t="s">
        <v>156</v>
      </c>
      <c r="D25" s="162" t="s">
        <v>157</v>
      </c>
      <c r="E25" s="421" t="s">
        <v>158</v>
      </c>
      <c r="F25" s="422"/>
      <c r="G25" s="423"/>
      <c r="H25" s="163">
        <v>0</v>
      </c>
      <c r="I25" s="163">
        <v>0</v>
      </c>
      <c r="J25" s="163">
        <v>0</v>
      </c>
    </row>
    <row r="26" spans="2:10">
      <c r="B26" s="161" t="s">
        <v>111</v>
      </c>
      <c r="C26" s="162" t="s">
        <v>159</v>
      </c>
      <c r="D26" s="162" t="s">
        <v>160</v>
      </c>
      <c r="E26" s="421" t="s">
        <v>161</v>
      </c>
      <c r="F26" s="422"/>
      <c r="G26" s="423"/>
      <c r="H26" s="163">
        <v>0</v>
      </c>
      <c r="I26" s="163">
        <v>0</v>
      </c>
      <c r="J26" s="163">
        <v>0</v>
      </c>
    </row>
    <row r="27" spans="2:10">
      <c r="B27" s="161" t="s">
        <v>111</v>
      </c>
      <c r="C27" s="162" t="s">
        <v>162</v>
      </c>
      <c r="D27" s="162" t="s">
        <v>163</v>
      </c>
      <c r="E27" s="421" t="s">
        <v>164</v>
      </c>
      <c r="F27" s="422"/>
      <c r="G27" s="423"/>
      <c r="H27" s="163">
        <v>0</v>
      </c>
      <c r="I27" s="163">
        <v>0</v>
      </c>
      <c r="J27" s="163">
        <v>0</v>
      </c>
    </row>
    <row r="28" spans="2:10">
      <c r="B28" s="161" t="s">
        <v>111</v>
      </c>
      <c r="C28" s="162" t="s">
        <v>165</v>
      </c>
      <c r="D28" s="162" t="s">
        <v>166</v>
      </c>
      <c r="E28" s="421" t="s">
        <v>167</v>
      </c>
      <c r="F28" s="422"/>
      <c r="G28" s="423"/>
      <c r="H28" s="163">
        <v>0</v>
      </c>
      <c r="I28" s="163">
        <v>0</v>
      </c>
      <c r="J28" s="163">
        <v>0</v>
      </c>
    </row>
    <row r="29" spans="2:10">
      <c r="B29" s="161" t="s">
        <v>111</v>
      </c>
      <c r="C29" s="162" t="s">
        <v>168</v>
      </c>
      <c r="D29" s="162" t="s">
        <v>169</v>
      </c>
      <c r="E29" s="421" t="s">
        <v>170</v>
      </c>
      <c r="F29" s="422"/>
      <c r="G29" s="423"/>
      <c r="H29" s="163">
        <v>0</v>
      </c>
      <c r="I29" s="163">
        <v>0</v>
      </c>
      <c r="J29" s="163">
        <v>0</v>
      </c>
    </row>
    <row r="30" spans="2:10">
      <c r="B30" s="161" t="s">
        <v>4</v>
      </c>
      <c r="C30" s="162" t="s">
        <v>171</v>
      </c>
      <c r="D30" s="162" t="s">
        <v>172</v>
      </c>
      <c r="E30" s="421" t="s">
        <v>173</v>
      </c>
      <c r="F30" s="422"/>
      <c r="G30" s="423"/>
      <c r="H30" s="163">
        <v>0</v>
      </c>
      <c r="I30" s="163">
        <v>0</v>
      </c>
      <c r="J30" s="163">
        <v>0</v>
      </c>
    </row>
    <row r="31" spans="2:10">
      <c r="B31" s="161" t="s">
        <v>111</v>
      </c>
      <c r="C31" s="162" t="s">
        <v>174</v>
      </c>
      <c r="D31" s="162" t="s">
        <v>175</v>
      </c>
      <c r="E31" s="421" t="s">
        <v>176</v>
      </c>
      <c r="F31" s="422"/>
      <c r="G31" s="423"/>
      <c r="H31" s="163">
        <v>0</v>
      </c>
      <c r="I31" s="163">
        <v>0</v>
      </c>
      <c r="J31" s="163">
        <v>0</v>
      </c>
    </row>
    <row r="32" spans="2:10">
      <c r="B32" s="161" t="s">
        <v>111</v>
      </c>
      <c r="C32" s="162" t="s">
        <v>177</v>
      </c>
      <c r="D32" s="162" t="s">
        <v>178</v>
      </c>
      <c r="E32" s="421" t="s">
        <v>179</v>
      </c>
      <c r="F32" s="422"/>
      <c r="G32" s="423"/>
      <c r="H32" s="163">
        <v>0</v>
      </c>
      <c r="I32" s="163">
        <v>0</v>
      </c>
      <c r="J32" s="163">
        <v>0</v>
      </c>
    </row>
    <row r="33" spans="2:10">
      <c r="B33" s="161" t="s">
        <v>111</v>
      </c>
      <c r="C33" s="162" t="s">
        <v>180</v>
      </c>
      <c r="D33" s="162" t="s">
        <v>181</v>
      </c>
      <c r="E33" s="421" t="s">
        <v>182</v>
      </c>
      <c r="F33" s="422"/>
      <c r="G33" s="423"/>
      <c r="H33" s="163">
        <v>0</v>
      </c>
      <c r="I33" s="163">
        <v>0</v>
      </c>
      <c r="J33" s="163">
        <v>0</v>
      </c>
    </row>
    <row r="34" spans="2:10">
      <c r="B34" s="158" t="s">
        <v>104</v>
      </c>
      <c r="C34" s="159" t="s">
        <v>183</v>
      </c>
      <c r="D34" s="159" t="s">
        <v>184</v>
      </c>
      <c r="E34" s="424" t="s">
        <v>185</v>
      </c>
      <c r="F34" s="422"/>
      <c r="G34" s="423"/>
      <c r="H34" s="160">
        <v>73386.02</v>
      </c>
      <c r="I34" s="160">
        <v>60245.279999999999</v>
      </c>
      <c r="J34" s="160">
        <v>13140.74</v>
      </c>
    </row>
    <row r="35" spans="2:10">
      <c r="B35" s="161" t="s">
        <v>4</v>
      </c>
      <c r="C35" s="162" t="s">
        <v>186</v>
      </c>
      <c r="D35" s="162" t="s">
        <v>187</v>
      </c>
      <c r="E35" s="421" t="s">
        <v>188</v>
      </c>
      <c r="F35" s="422"/>
      <c r="G35" s="423"/>
      <c r="H35" s="163">
        <v>9505.7900000000009</v>
      </c>
      <c r="I35" s="163">
        <v>6462.32</v>
      </c>
      <c r="J35" s="163">
        <v>3043.47</v>
      </c>
    </row>
    <row r="36" spans="2:10">
      <c r="B36" s="161" t="s">
        <v>111</v>
      </c>
      <c r="C36" s="162" t="s">
        <v>189</v>
      </c>
      <c r="D36" s="162" t="s">
        <v>190</v>
      </c>
      <c r="E36" s="421" t="s">
        <v>191</v>
      </c>
      <c r="F36" s="422"/>
      <c r="G36" s="423"/>
      <c r="H36" s="163">
        <v>6190.66</v>
      </c>
      <c r="I36" s="163">
        <v>3546.28</v>
      </c>
      <c r="J36" s="163">
        <v>2644.38</v>
      </c>
    </row>
    <row r="37" spans="2:10">
      <c r="B37" s="161" t="s">
        <v>111</v>
      </c>
      <c r="C37" s="162" t="s">
        <v>192</v>
      </c>
      <c r="D37" s="162" t="s">
        <v>193</v>
      </c>
      <c r="E37" s="421" t="s">
        <v>194</v>
      </c>
      <c r="F37" s="422"/>
      <c r="G37" s="423"/>
      <c r="H37" s="163">
        <v>3315.13</v>
      </c>
      <c r="I37" s="163">
        <v>2916.04</v>
      </c>
      <c r="J37" s="163">
        <v>399.09</v>
      </c>
    </row>
    <row r="38" spans="2:10">
      <c r="B38" s="161" t="s">
        <v>111</v>
      </c>
      <c r="C38" s="162" t="s">
        <v>195</v>
      </c>
      <c r="D38" s="162" t="s">
        <v>196</v>
      </c>
      <c r="E38" s="421" t="s">
        <v>197</v>
      </c>
      <c r="F38" s="422"/>
      <c r="G38" s="423"/>
      <c r="H38" s="163">
        <v>0</v>
      </c>
      <c r="I38" s="163">
        <v>0</v>
      </c>
      <c r="J38" s="163">
        <v>0</v>
      </c>
    </row>
    <row r="39" spans="2:10">
      <c r="B39" s="161" t="s">
        <v>111</v>
      </c>
      <c r="C39" s="162" t="s">
        <v>198</v>
      </c>
      <c r="D39" s="162" t="s">
        <v>199</v>
      </c>
      <c r="E39" s="421" t="s">
        <v>200</v>
      </c>
      <c r="F39" s="422"/>
      <c r="G39" s="423"/>
      <c r="H39" s="163">
        <v>0</v>
      </c>
      <c r="I39" s="163">
        <v>0</v>
      </c>
      <c r="J39" s="163">
        <v>0</v>
      </c>
    </row>
    <row r="40" spans="2:10">
      <c r="B40" s="161" t="s">
        <v>4</v>
      </c>
      <c r="C40" s="162" t="s">
        <v>201</v>
      </c>
      <c r="D40" s="162" t="s">
        <v>202</v>
      </c>
      <c r="E40" s="421" t="s">
        <v>203</v>
      </c>
      <c r="F40" s="422"/>
      <c r="G40" s="423"/>
      <c r="H40" s="163">
        <v>0</v>
      </c>
      <c r="I40" s="163">
        <v>0</v>
      </c>
      <c r="J40" s="163">
        <v>0</v>
      </c>
    </row>
    <row r="41" spans="2:10">
      <c r="B41" s="161" t="s">
        <v>111</v>
      </c>
      <c r="C41" s="162" t="s">
        <v>204</v>
      </c>
      <c r="D41" s="162" t="s">
        <v>205</v>
      </c>
      <c r="E41" s="421" t="s">
        <v>203</v>
      </c>
      <c r="F41" s="422"/>
      <c r="G41" s="423"/>
      <c r="H41" s="163">
        <v>0</v>
      </c>
      <c r="I41" s="163">
        <v>0</v>
      </c>
      <c r="J41" s="163">
        <v>0</v>
      </c>
    </row>
    <row r="42" spans="2:10">
      <c r="B42" s="161" t="s">
        <v>111</v>
      </c>
      <c r="C42" s="162" t="s">
        <v>206</v>
      </c>
      <c r="D42" s="162" t="s">
        <v>207</v>
      </c>
      <c r="E42" s="421" t="s">
        <v>208</v>
      </c>
      <c r="F42" s="422"/>
      <c r="G42" s="423"/>
      <c r="H42" s="163">
        <v>0</v>
      </c>
      <c r="I42" s="163">
        <v>0</v>
      </c>
      <c r="J42" s="163">
        <v>0</v>
      </c>
    </row>
    <row r="43" spans="2:10">
      <c r="B43" s="161" t="s">
        <v>4</v>
      </c>
      <c r="C43" s="162" t="s">
        <v>209</v>
      </c>
      <c r="D43" s="162" t="s">
        <v>210</v>
      </c>
      <c r="E43" s="421" t="s">
        <v>211</v>
      </c>
      <c r="F43" s="422"/>
      <c r="G43" s="423"/>
      <c r="H43" s="163">
        <v>63880.23</v>
      </c>
      <c r="I43" s="163">
        <v>53782.96</v>
      </c>
      <c r="J43" s="163">
        <v>10097.27</v>
      </c>
    </row>
    <row r="44" spans="2:10">
      <c r="B44" s="161" t="s">
        <v>111</v>
      </c>
      <c r="C44" s="162" t="s">
        <v>212</v>
      </c>
      <c r="D44" s="162" t="s">
        <v>213</v>
      </c>
      <c r="E44" s="421" t="s">
        <v>214</v>
      </c>
      <c r="F44" s="422"/>
      <c r="G44" s="423"/>
      <c r="H44" s="163">
        <v>0</v>
      </c>
      <c r="I44" s="163">
        <v>0</v>
      </c>
      <c r="J44" s="163">
        <v>0</v>
      </c>
    </row>
    <row r="45" spans="2:10">
      <c r="B45" s="161" t="s">
        <v>111</v>
      </c>
      <c r="C45" s="162" t="s">
        <v>215</v>
      </c>
      <c r="D45" s="162" t="s">
        <v>216</v>
      </c>
      <c r="E45" s="421" t="s">
        <v>217</v>
      </c>
      <c r="F45" s="422"/>
      <c r="G45" s="423"/>
      <c r="H45" s="163">
        <v>63880.23</v>
      </c>
      <c r="I45" s="163">
        <v>53782.96</v>
      </c>
      <c r="J45" s="163">
        <v>10097.27</v>
      </c>
    </row>
    <row r="46" spans="2:10">
      <c r="B46" s="161" t="s">
        <v>4</v>
      </c>
      <c r="C46" s="162" t="s">
        <v>218</v>
      </c>
      <c r="D46" s="162" t="s">
        <v>219</v>
      </c>
      <c r="E46" s="421" t="s">
        <v>220</v>
      </c>
      <c r="F46" s="422"/>
      <c r="G46" s="423"/>
      <c r="H46" s="163">
        <v>0</v>
      </c>
      <c r="I46" s="163">
        <v>0</v>
      </c>
      <c r="J46" s="163">
        <v>0</v>
      </c>
    </row>
    <row r="47" spans="2:10">
      <c r="B47" s="161" t="s">
        <v>111</v>
      </c>
      <c r="C47" s="162" t="s">
        <v>221</v>
      </c>
      <c r="D47" s="162" t="s">
        <v>222</v>
      </c>
      <c r="E47" s="421" t="s">
        <v>220</v>
      </c>
      <c r="F47" s="422"/>
      <c r="G47" s="423"/>
      <c r="H47" s="163">
        <v>0</v>
      </c>
      <c r="I47" s="163">
        <v>0</v>
      </c>
      <c r="J47" s="163">
        <v>0</v>
      </c>
    </row>
    <row r="48" spans="2:10">
      <c r="B48" s="161" t="s">
        <v>4</v>
      </c>
      <c r="C48" s="162" t="s">
        <v>223</v>
      </c>
      <c r="D48" s="162" t="s">
        <v>224</v>
      </c>
      <c r="E48" s="421" t="s">
        <v>225</v>
      </c>
      <c r="F48" s="422"/>
      <c r="G48" s="423"/>
      <c r="H48" s="163">
        <v>0</v>
      </c>
      <c r="I48" s="163">
        <v>0</v>
      </c>
      <c r="J48" s="163">
        <v>0</v>
      </c>
    </row>
    <row r="49" spans="2:10">
      <c r="B49" s="161" t="s">
        <v>111</v>
      </c>
      <c r="C49" s="162" t="s">
        <v>226</v>
      </c>
      <c r="D49" s="162" t="s">
        <v>227</v>
      </c>
      <c r="E49" s="421" t="s">
        <v>225</v>
      </c>
      <c r="F49" s="422"/>
      <c r="G49" s="423"/>
      <c r="H49" s="163">
        <v>0</v>
      </c>
      <c r="I49" s="163">
        <v>0</v>
      </c>
      <c r="J49" s="163">
        <v>0</v>
      </c>
    </row>
    <row r="50" spans="2:10">
      <c r="B50" s="164" t="s">
        <v>11</v>
      </c>
      <c r="C50" s="165" t="s">
        <v>228</v>
      </c>
      <c r="D50" s="165" t="s">
        <v>228</v>
      </c>
      <c r="E50" s="425" t="s">
        <v>229</v>
      </c>
      <c r="F50" s="426"/>
      <c r="G50" s="427"/>
      <c r="H50" s="166">
        <v>80986.509999999995</v>
      </c>
      <c r="I50" s="166">
        <v>69414.94</v>
      </c>
      <c r="J50" s="166">
        <v>11571.57</v>
      </c>
    </row>
    <row r="51" spans="2:10" ht="0" hidden="1" customHeight="1"/>
  </sheetData>
  <mergeCells count="49">
    <mergeCell ref="E13:G13"/>
    <mergeCell ref="A1:E1"/>
    <mergeCell ref="G1:J1"/>
    <mergeCell ref="G2:J2"/>
    <mergeCell ref="A4:J4"/>
    <mergeCell ref="E6:G6"/>
    <mergeCell ref="E7:G7"/>
    <mergeCell ref="E8:G8"/>
    <mergeCell ref="E9:G9"/>
    <mergeCell ref="E10:G10"/>
    <mergeCell ref="E11:G11"/>
    <mergeCell ref="E12:G12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50:G50"/>
    <mergeCell ref="E49:G49"/>
    <mergeCell ref="E38:G38"/>
    <mergeCell ref="E39:G39"/>
    <mergeCell ref="E40:G40"/>
    <mergeCell ref="E41:G41"/>
    <mergeCell ref="E42:G42"/>
    <mergeCell ref="E43:G43"/>
    <mergeCell ref="E44:G44"/>
    <mergeCell ref="E45:G45"/>
    <mergeCell ref="E46:G46"/>
    <mergeCell ref="E47:G47"/>
    <mergeCell ref="E48:G48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60"/>
  <sheetViews>
    <sheetView showGridLines="0" workbookViewId="0">
      <pane ySplit="5" topLeftCell="A6" activePane="bottomLeft" state="frozen"/>
      <selection activeCell="E36" sqref="E36:G39"/>
      <selection pane="bottomLeft" activeCell="M13" sqref="M13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24.75">
      <c r="B4" s="155" t="s">
        <v>100</v>
      </c>
      <c r="C4" s="156" t="s">
        <v>101</v>
      </c>
      <c r="D4" s="156" t="s">
        <v>102</v>
      </c>
      <c r="E4" s="435" t="s">
        <v>1087</v>
      </c>
      <c r="F4" s="432"/>
      <c r="G4" s="433"/>
      <c r="H4" s="157" t="s">
        <v>2421</v>
      </c>
      <c r="I4" s="157" t="s">
        <v>2057</v>
      </c>
      <c r="J4" s="157" t="s">
        <v>3</v>
      </c>
    </row>
    <row r="5" spans="1:10">
      <c r="B5" s="379" t="s">
        <v>104</v>
      </c>
      <c r="C5" s="379" t="s">
        <v>1086</v>
      </c>
      <c r="D5" s="379" t="s">
        <v>1085</v>
      </c>
      <c r="E5" s="469" t="s">
        <v>1084</v>
      </c>
      <c r="F5" s="470"/>
      <c r="G5" s="471"/>
      <c r="H5" s="380">
        <v>72408.100000000006</v>
      </c>
      <c r="I5" s="380">
        <v>62844.74</v>
      </c>
      <c r="J5" s="380">
        <v>9563.36</v>
      </c>
    </row>
    <row r="6" spans="1:10">
      <c r="B6" s="161" t="s">
        <v>4</v>
      </c>
      <c r="C6" s="161" t="s">
        <v>1083</v>
      </c>
      <c r="D6" s="161" t="s">
        <v>1081</v>
      </c>
      <c r="E6" s="466" t="s">
        <v>1080</v>
      </c>
      <c r="F6" s="467"/>
      <c r="G6" s="468"/>
      <c r="H6" s="381">
        <v>23687.63</v>
      </c>
      <c r="I6" s="381">
        <v>23687.63</v>
      </c>
      <c r="J6" s="381">
        <v>0</v>
      </c>
    </row>
    <row r="7" spans="1:10">
      <c r="B7" s="161" t="s">
        <v>111</v>
      </c>
      <c r="C7" s="161" t="s">
        <v>1082</v>
      </c>
      <c r="D7" s="161" t="s">
        <v>1081</v>
      </c>
      <c r="E7" s="466" t="s">
        <v>1080</v>
      </c>
      <c r="F7" s="467"/>
      <c r="G7" s="468"/>
      <c r="H7" s="381">
        <v>23687.63</v>
      </c>
      <c r="I7" s="381">
        <v>23687.63</v>
      </c>
      <c r="J7" s="381">
        <v>0</v>
      </c>
    </row>
    <row r="8" spans="1:10">
      <c r="B8" s="161" t="s">
        <v>4</v>
      </c>
      <c r="C8" s="161" t="s">
        <v>1079</v>
      </c>
      <c r="D8" s="161" t="s">
        <v>1076</v>
      </c>
      <c r="E8" s="466" t="s">
        <v>1077</v>
      </c>
      <c r="F8" s="467"/>
      <c r="G8" s="468"/>
      <c r="H8" s="381">
        <v>48720.47</v>
      </c>
      <c r="I8" s="381">
        <v>39157.11</v>
      </c>
      <c r="J8" s="381">
        <v>9563.36</v>
      </c>
    </row>
    <row r="9" spans="1:10">
      <c r="B9" s="161" t="s">
        <v>111</v>
      </c>
      <c r="C9" s="161" t="s">
        <v>1078</v>
      </c>
      <c r="D9" s="161" t="s">
        <v>1076</v>
      </c>
      <c r="E9" s="466" t="s">
        <v>1077</v>
      </c>
      <c r="F9" s="467"/>
      <c r="G9" s="468"/>
      <c r="H9" s="381">
        <v>0</v>
      </c>
      <c r="I9" s="381">
        <v>0</v>
      </c>
      <c r="J9" s="381">
        <v>0</v>
      </c>
    </row>
    <row r="10" spans="1:10">
      <c r="B10" s="161" t="s">
        <v>111</v>
      </c>
      <c r="C10" s="161" t="s">
        <v>1619</v>
      </c>
      <c r="D10" s="161" t="s">
        <v>2061</v>
      </c>
      <c r="E10" s="466" t="s">
        <v>1620</v>
      </c>
      <c r="F10" s="467"/>
      <c r="G10" s="468"/>
      <c r="H10" s="381">
        <v>0</v>
      </c>
      <c r="I10" s="381">
        <v>0</v>
      </c>
      <c r="J10" s="381">
        <v>0</v>
      </c>
    </row>
    <row r="11" spans="1:10">
      <c r="B11" s="161" t="s">
        <v>111</v>
      </c>
      <c r="C11" s="161" t="s">
        <v>1621</v>
      </c>
      <c r="D11" s="161" t="s">
        <v>2062</v>
      </c>
      <c r="E11" s="466" t="s">
        <v>1622</v>
      </c>
      <c r="F11" s="467"/>
      <c r="G11" s="468"/>
      <c r="H11" s="381">
        <v>0</v>
      </c>
      <c r="I11" s="381">
        <v>0</v>
      </c>
      <c r="J11" s="381">
        <v>0</v>
      </c>
    </row>
    <row r="12" spans="1:10">
      <c r="B12" s="161" t="s">
        <v>111</v>
      </c>
      <c r="C12" s="161" t="s">
        <v>1623</v>
      </c>
      <c r="D12" s="161" t="s">
        <v>2063</v>
      </c>
      <c r="E12" s="466" t="s">
        <v>1624</v>
      </c>
      <c r="F12" s="467"/>
      <c r="G12" s="468"/>
      <c r="H12" s="381">
        <v>0</v>
      </c>
      <c r="I12" s="381">
        <v>0</v>
      </c>
      <c r="J12" s="381">
        <v>0</v>
      </c>
    </row>
    <row r="13" spans="1:10">
      <c r="B13" s="161" t="s">
        <v>111</v>
      </c>
      <c r="C13" s="161" t="s">
        <v>1625</v>
      </c>
      <c r="D13" s="161" t="s">
        <v>2064</v>
      </c>
      <c r="E13" s="466" t="s">
        <v>1626</v>
      </c>
      <c r="F13" s="467"/>
      <c r="G13" s="468"/>
      <c r="H13" s="381">
        <v>0</v>
      </c>
      <c r="I13" s="381">
        <v>0</v>
      </c>
      <c r="J13" s="381">
        <v>0</v>
      </c>
    </row>
    <row r="14" spans="1:10">
      <c r="B14" s="161" t="s">
        <v>111</v>
      </c>
      <c r="C14" s="161" t="s">
        <v>1627</v>
      </c>
      <c r="D14" s="161" t="s">
        <v>2065</v>
      </c>
      <c r="E14" s="466" t="s">
        <v>1628</v>
      </c>
      <c r="F14" s="467"/>
      <c r="G14" s="468"/>
      <c r="H14" s="381">
        <v>48720.47</v>
      </c>
      <c r="I14" s="381">
        <v>39157.11</v>
      </c>
      <c r="J14" s="381">
        <v>9563.36</v>
      </c>
    </row>
    <row r="15" spans="1:10">
      <c r="B15" s="161" t="s">
        <v>111</v>
      </c>
      <c r="C15" s="161" t="s">
        <v>1629</v>
      </c>
      <c r="D15" s="161" t="s">
        <v>2066</v>
      </c>
      <c r="E15" s="466" t="s">
        <v>1630</v>
      </c>
      <c r="F15" s="467"/>
      <c r="G15" s="468"/>
      <c r="H15" s="381">
        <v>0</v>
      </c>
      <c r="I15" s="381">
        <v>0</v>
      </c>
      <c r="J15" s="381">
        <v>0</v>
      </c>
    </row>
    <row r="16" spans="1:10">
      <c r="B16" s="161" t="s">
        <v>4</v>
      </c>
      <c r="C16" s="161" t="s">
        <v>1075</v>
      </c>
      <c r="D16" s="161" t="s">
        <v>1074</v>
      </c>
      <c r="E16" s="466" t="s">
        <v>1071</v>
      </c>
      <c r="F16" s="467"/>
      <c r="G16" s="468"/>
      <c r="H16" s="381">
        <v>0</v>
      </c>
      <c r="I16" s="381">
        <v>0</v>
      </c>
      <c r="J16" s="381">
        <v>0</v>
      </c>
    </row>
    <row r="17" spans="2:10">
      <c r="B17" s="161" t="s">
        <v>111</v>
      </c>
      <c r="C17" s="161" t="s">
        <v>1073</v>
      </c>
      <c r="D17" s="161" t="s">
        <v>1072</v>
      </c>
      <c r="E17" s="466" t="s">
        <v>1071</v>
      </c>
      <c r="F17" s="467"/>
      <c r="G17" s="468"/>
      <c r="H17" s="381">
        <v>0</v>
      </c>
      <c r="I17" s="381">
        <v>0</v>
      </c>
      <c r="J17" s="381">
        <v>0</v>
      </c>
    </row>
    <row r="18" spans="2:10">
      <c r="B18" s="161" t="s">
        <v>4</v>
      </c>
      <c r="C18" s="161" t="s">
        <v>1070</v>
      </c>
      <c r="D18" s="161" t="s">
        <v>1069</v>
      </c>
      <c r="E18" s="466" t="s">
        <v>2067</v>
      </c>
      <c r="F18" s="467"/>
      <c r="G18" s="468"/>
      <c r="H18" s="381">
        <v>0</v>
      </c>
      <c r="I18" s="381">
        <v>0</v>
      </c>
      <c r="J18" s="381">
        <v>0</v>
      </c>
    </row>
    <row r="19" spans="2:10">
      <c r="B19" s="161" t="s">
        <v>111</v>
      </c>
      <c r="C19" s="161" t="s">
        <v>1068</v>
      </c>
      <c r="D19" s="161" t="s">
        <v>1067</v>
      </c>
      <c r="E19" s="466" t="s">
        <v>2067</v>
      </c>
      <c r="F19" s="467"/>
      <c r="G19" s="468"/>
      <c r="H19" s="381">
        <v>0</v>
      </c>
      <c r="I19" s="381">
        <v>0</v>
      </c>
      <c r="J19" s="381">
        <v>0</v>
      </c>
    </row>
    <row r="20" spans="2:10">
      <c r="B20" s="161" t="s">
        <v>4</v>
      </c>
      <c r="C20" s="161" t="s">
        <v>1066</v>
      </c>
      <c r="D20" s="161" t="s">
        <v>1065</v>
      </c>
      <c r="E20" s="466" t="s">
        <v>1062</v>
      </c>
      <c r="F20" s="467"/>
      <c r="G20" s="468"/>
      <c r="H20" s="381">
        <v>0</v>
      </c>
      <c r="I20" s="381">
        <v>0</v>
      </c>
      <c r="J20" s="381">
        <v>0</v>
      </c>
    </row>
    <row r="21" spans="2:10">
      <c r="B21" s="161" t="s">
        <v>111</v>
      </c>
      <c r="C21" s="161" t="s">
        <v>1064</v>
      </c>
      <c r="D21" s="161" t="s">
        <v>1063</v>
      </c>
      <c r="E21" s="466" t="s">
        <v>1062</v>
      </c>
      <c r="F21" s="467"/>
      <c r="G21" s="468"/>
      <c r="H21" s="381">
        <v>0</v>
      </c>
      <c r="I21" s="381">
        <v>0</v>
      </c>
      <c r="J21" s="381">
        <v>0</v>
      </c>
    </row>
    <row r="22" spans="2:10">
      <c r="B22" s="158" t="s">
        <v>104</v>
      </c>
      <c r="C22" s="158" t="s">
        <v>1061</v>
      </c>
      <c r="D22" s="158" t="s">
        <v>1060</v>
      </c>
      <c r="E22" s="472" t="s">
        <v>2068</v>
      </c>
      <c r="F22" s="467"/>
      <c r="G22" s="468"/>
      <c r="H22" s="382">
        <v>0</v>
      </c>
      <c r="I22" s="382">
        <v>0</v>
      </c>
      <c r="J22" s="382">
        <v>0</v>
      </c>
    </row>
    <row r="23" spans="2:10">
      <c r="B23" s="161" t="s">
        <v>4</v>
      </c>
      <c r="C23" s="161" t="s">
        <v>1059</v>
      </c>
      <c r="D23" s="161" t="s">
        <v>1058</v>
      </c>
      <c r="E23" s="466" t="s">
        <v>1057</v>
      </c>
      <c r="F23" s="467"/>
      <c r="G23" s="468"/>
      <c r="H23" s="381">
        <v>0</v>
      </c>
      <c r="I23" s="381">
        <v>0</v>
      </c>
      <c r="J23" s="381">
        <v>0</v>
      </c>
    </row>
    <row r="24" spans="2:10">
      <c r="B24" s="161" t="s">
        <v>111</v>
      </c>
      <c r="C24" s="161" t="s">
        <v>1056</v>
      </c>
      <c r="D24" s="161" t="s">
        <v>1055</v>
      </c>
      <c r="E24" s="466" t="s">
        <v>1054</v>
      </c>
      <c r="F24" s="467"/>
      <c r="G24" s="468"/>
      <c r="H24" s="381">
        <v>0</v>
      </c>
      <c r="I24" s="381">
        <v>0</v>
      </c>
      <c r="J24" s="381">
        <v>0</v>
      </c>
    </row>
    <row r="25" spans="2:10">
      <c r="B25" s="161" t="s">
        <v>111</v>
      </c>
      <c r="C25" s="161" t="s">
        <v>1053</v>
      </c>
      <c r="D25" s="161" t="s">
        <v>1052</v>
      </c>
      <c r="E25" s="466" t="s">
        <v>1051</v>
      </c>
      <c r="F25" s="467"/>
      <c r="G25" s="468"/>
      <c r="H25" s="381">
        <v>0</v>
      </c>
      <c r="I25" s="381">
        <v>0</v>
      </c>
      <c r="J25" s="381">
        <v>0</v>
      </c>
    </row>
    <row r="26" spans="2:10">
      <c r="B26" s="161" t="s">
        <v>111</v>
      </c>
      <c r="C26" s="161" t="s">
        <v>1050</v>
      </c>
      <c r="D26" s="161" t="s">
        <v>1049</v>
      </c>
      <c r="E26" s="466" t="s">
        <v>1048</v>
      </c>
      <c r="F26" s="467"/>
      <c r="G26" s="468"/>
      <c r="H26" s="381">
        <v>0</v>
      </c>
      <c r="I26" s="381">
        <v>0</v>
      </c>
      <c r="J26" s="381">
        <v>0</v>
      </c>
    </row>
    <row r="27" spans="2:10">
      <c r="B27" s="158" t="s">
        <v>104</v>
      </c>
      <c r="C27" s="158" t="s">
        <v>1047</v>
      </c>
      <c r="D27" s="158" t="s">
        <v>1046</v>
      </c>
      <c r="E27" s="472" t="s">
        <v>1045</v>
      </c>
      <c r="F27" s="467"/>
      <c r="G27" s="468"/>
      <c r="H27" s="382">
        <v>0</v>
      </c>
      <c r="I27" s="382">
        <v>0</v>
      </c>
      <c r="J27" s="382">
        <v>0</v>
      </c>
    </row>
    <row r="28" spans="2:10">
      <c r="B28" s="161" t="s">
        <v>4</v>
      </c>
      <c r="C28" s="161" t="s">
        <v>1044</v>
      </c>
      <c r="D28" s="161" t="s">
        <v>1043</v>
      </c>
      <c r="E28" s="466" t="s">
        <v>1042</v>
      </c>
      <c r="F28" s="467"/>
      <c r="G28" s="468"/>
      <c r="H28" s="381">
        <v>0</v>
      </c>
      <c r="I28" s="381">
        <v>0</v>
      </c>
      <c r="J28" s="381">
        <v>0</v>
      </c>
    </row>
    <row r="29" spans="2:10">
      <c r="B29" s="161" t="s">
        <v>111</v>
      </c>
      <c r="C29" s="161" t="s">
        <v>1041</v>
      </c>
      <c r="D29" s="161" t="s">
        <v>1040</v>
      </c>
      <c r="E29" s="466" t="s">
        <v>1039</v>
      </c>
      <c r="F29" s="467"/>
      <c r="G29" s="468"/>
      <c r="H29" s="381">
        <v>0</v>
      </c>
      <c r="I29" s="381">
        <v>0</v>
      </c>
      <c r="J29" s="381">
        <v>0</v>
      </c>
    </row>
    <row r="30" spans="2:10">
      <c r="B30" s="161" t="s">
        <v>111</v>
      </c>
      <c r="C30" s="161" t="s">
        <v>1038</v>
      </c>
      <c r="D30" s="161" t="s">
        <v>1037</v>
      </c>
      <c r="E30" s="466" t="s">
        <v>1036</v>
      </c>
      <c r="F30" s="467"/>
      <c r="G30" s="468"/>
      <c r="H30" s="381">
        <v>0</v>
      </c>
      <c r="I30" s="381">
        <v>0</v>
      </c>
      <c r="J30" s="381">
        <v>0</v>
      </c>
    </row>
    <row r="31" spans="2:10">
      <c r="B31" s="161" t="s">
        <v>111</v>
      </c>
      <c r="C31" s="161" t="s">
        <v>1035</v>
      </c>
      <c r="D31" s="161" t="s">
        <v>1034</v>
      </c>
      <c r="E31" s="466" t="s">
        <v>1033</v>
      </c>
      <c r="F31" s="467"/>
      <c r="G31" s="468"/>
      <c r="H31" s="381">
        <v>0</v>
      </c>
      <c r="I31" s="381">
        <v>0</v>
      </c>
      <c r="J31" s="381">
        <v>0</v>
      </c>
    </row>
    <row r="32" spans="2:10">
      <c r="B32" s="161" t="s">
        <v>4</v>
      </c>
      <c r="C32" s="161" t="s">
        <v>1032</v>
      </c>
      <c r="D32" s="161" t="s">
        <v>1031</v>
      </c>
      <c r="E32" s="466" t="s">
        <v>1030</v>
      </c>
      <c r="F32" s="467"/>
      <c r="G32" s="468"/>
      <c r="H32" s="381">
        <v>0</v>
      </c>
      <c r="I32" s="381">
        <v>0</v>
      </c>
      <c r="J32" s="381">
        <v>0</v>
      </c>
    </row>
    <row r="33" spans="2:10">
      <c r="B33" s="161" t="s">
        <v>111</v>
      </c>
      <c r="C33" s="161" t="s">
        <v>1029</v>
      </c>
      <c r="D33" s="161" t="s">
        <v>1028</v>
      </c>
      <c r="E33" s="466" t="s">
        <v>1027</v>
      </c>
      <c r="F33" s="467"/>
      <c r="G33" s="468"/>
      <c r="H33" s="381">
        <v>0</v>
      </c>
      <c r="I33" s="381">
        <v>0</v>
      </c>
      <c r="J33" s="381">
        <v>0</v>
      </c>
    </row>
    <row r="34" spans="2:10">
      <c r="B34" s="161" t="s">
        <v>111</v>
      </c>
      <c r="C34" s="161" t="s">
        <v>1026</v>
      </c>
      <c r="D34" s="161" t="s">
        <v>1025</v>
      </c>
      <c r="E34" s="466" t="s">
        <v>1024</v>
      </c>
      <c r="F34" s="467"/>
      <c r="G34" s="468"/>
      <c r="H34" s="381">
        <v>0</v>
      </c>
      <c r="I34" s="381">
        <v>0</v>
      </c>
      <c r="J34" s="381">
        <v>0</v>
      </c>
    </row>
    <row r="35" spans="2:10">
      <c r="B35" s="161" t="s">
        <v>111</v>
      </c>
      <c r="C35" s="161" t="s">
        <v>1023</v>
      </c>
      <c r="D35" s="161" t="s">
        <v>1022</v>
      </c>
      <c r="E35" s="466" t="s">
        <v>1021</v>
      </c>
      <c r="F35" s="467"/>
      <c r="G35" s="468"/>
      <c r="H35" s="381">
        <v>0</v>
      </c>
      <c r="I35" s="381">
        <v>0</v>
      </c>
      <c r="J35" s="381">
        <v>0</v>
      </c>
    </row>
    <row r="36" spans="2:10">
      <c r="B36" s="161" t="s">
        <v>4</v>
      </c>
      <c r="C36" s="161" t="s">
        <v>1020</v>
      </c>
      <c r="D36" s="161" t="s">
        <v>1019</v>
      </c>
      <c r="E36" s="466" t="s">
        <v>1018</v>
      </c>
      <c r="F36" s="467"/>
      <c r="G36" s="468"/>
      <c r="H36" s="381">
        <v>0</v>
      </c>
      <c r="I36" s="381">
        <v>0</v>
      </c>
      <c r="J36" s="381">
        <v>0</v>
      </c>
    </row>
    <row r="37" spans="2:10">
      <c r="B37" s="161" t="s">
        <v>111</v>
      </c>
      <c r="C37" s="161" t="s">
        <v>1017</v>
      </c>
      <c r="D37" s="161" t="s">
        <v>1016</v>
      </c>
      <c r="E37" s="466" t="s">
        <v>1015</v>
      </c>
      <c r="F37" s="467"/>
      <c r="G37" s="468"/>
      <c r="H37" s="381">
        <v>0</v>
      </c>
      <c r="I37" s="381">
        <v>0</v>
      </c>
      <c r="J37" s="381">
        <v>0</v>
      </c>
    </row>
    <row r="38" spans="2:10">
      <c r="B38" s="161" t="s">
        <v>111</v>
      </c>
      <c r="C38" s="161" t="s">
        <v>1014</v>
      </c>
      <c r="D38" s="161" t="s">
        <v>1013</v>
      </c>
      <c r="E38" s="466" t="s">
        <v>1012</v>
      </c>
      <c r="F38" s="467"/>
      <c r="G38" s="468"/>
      <c r="H38" s="381">
        <v>0</v>
      </c>
      <c r="I38" s="381">
        <v>0</v>
      </c>
      <c r="J38" s="381">
        <v>0</v>
      </c>
    </row>
    <row r="39" spans="2:10">
      <c r="B39" s="161" t="s">
        <v>111</v>
      </c>
      <c r="C39" s="161" t="s">
        <v>1011</v>
      </c>
      <c r="D39" s="161" t="s">
        <v>1010</v>
      </c>
      <c r="E39" s="466" t="s">
        <v>1009</v>
      </c>
      <c r="F39" s="467"/>
      <c r="G39" s="468"/>
      <c r="H39" s="381">
        <v>0</v>
      </c>
      <c r="I39" s="381">
        <v>0</v>
      </c>
      <c r="J39" s="381">
        <v>0</v>
      </c>
    </row>
    <row r="40" spans="2:10">
      <c r="B40" s="161" t="s">
        <v>111</v>
      </c>
      <c r="C40" s="161" t="s">
        <v>1008</v>
      </c>
      <c r="D40" s="161" t="s">
        <v>1007</v>
      </c>
      <c r="E40" s="466" t="s">
        <v>1006</v>
      </c>
      <c r="F40" s="467"/>
      <c r="G40" s="468"/>
      <c r="H40" s="381">
        <v>0</v>
      </c>
      <c r="I40" s="381">
        <v>0</v>
      </c>
      <c r="J40" s="381">
        <v>0</v>
      </c>
    </row>
    <row r="41" spans="2:10">
      <c r="B41" s="161" t="s">
        <v>111</v>
      </c>
      <c r="C41" s="161" t="s">
        <v>1005</v>
      </c>
      <c r="D41" s="161" t="s">
        <v>1004</v>
      </c>
      <c r="E41" s="466" t="s">
        <v>1003</v>
      </c>
      <c r="F41" s="467"/>
      <c r="G41" s="468"/>
      <c r="H41" s="381">
        <v>0</v>
      </c>
      <c r="I41" s="381">
        <v>0</v>
      </c>
      <c r="J41" s="381">
        <v>0</v>
      </c>
    </row>
    <row r="42" spans="2:10">
      <c r="B42" s="161" t="s">
        <v>111</v>
      </c>
      <c r="C42" s="161" t="s">
        <v>1002</v>
      </c>
      <c r="D42" s="161" t="s">
        <v>1001</v>
      </c>
      <c r="E42" s="466" t="s">
        <v>1000</v>
      </c>
      <c r="F42" s="467"/>
      <c r="G42" s="468"/>
      <c r="H42" s="381">
        <v>0</v>
      </c>
      <c r="I42" s="381">
        <v>0</v>
      </c>
      <c r="J42" s="381">
        <v>0</v>
      </c>
    </row>
    <row r="43" spans="2:10">
      <c r="B43" s="158" t="s">
        <v>104</v>
      </c>
      <c r="C43" s="158" t="s">
        <v>999</v>
      </c>
      <c r="D43" s="158" t="s">
        <v>998</v>
      </c>
      <c r="E43" s="472" t="s">
        <v>997</v>
      </c>
      <c r="F43" s="467"/>
      <c r="G43" s="468"/>
      <c r="H43" s="382">
        <v>8578.41</v>
      </c>
      <c r="I43" s="382">
        <v>6570.2</v>
      </c>
      <c r="J43" s="382">
        <v>2008.21</v>
      </c>
    </row>
    <row r="44" spans="2:10">
      <c r="B44" s="161" t="s">
        <v>4</v>
      </c>
      <c r="C44" s="161" t="s">
        <v>996</v>
      </c>
      <c r="D44" s="161" t="s">
        <v>995</v>
      </c>
      <c r="E44" s="466" t="s">
        <v>994</v>
      </c>
      <c r="F44" s="467"/>
      <c r="G44" s="468"/>
      <c r="H44" s="381">
        <v>2983.64</v>
      </c>
      <c r="I44" s="381">
        <v>0</v>
      </c>
      <c r="J44" s="381">
        <v>2983.64</v>
      </c>
    </row>
    <row r="45" spans="2:10">
      <c r="B45" s="161" t="s">
        <v>111</v>
      </c>
      <c r="C45" s="161" t="s">
        <v>993</v>
      </c>
      <c r="D45" s="161" t="s">
        <v>992</v>
      </c>
      <c r="E45" s="466" t="s">
        <v>991</v>
      </c>
      <c r="F45" s="467"/>
      <c r="G45" s="468"/>
      <c r="H45" s="381">
        <v>2983.64</v>
      </c>
      <c r="I45" s="381">
        <v>0</v>
      </c>
      <c r="J45" s="381">
        <v>2983.64</v>
      </c>
    </row>
    <row r="46" spans="2:10">
      <c r="B46" s="161" t="s">
        <v>111</v>
      </c>
      <c r="C46" s="161" t="s">
        <v>990</v>
      </c>
      <c r="D46" s="161" t="s">
        <v>989</v>
      </c>
      <c r="E46" s="466" t="s">
        <v>988</v>
      </c>
      <c r="F46" s="467"/>
      <c r="G46" s="468"/>
      <c r="H46" s="381">
        <v>0</v>
      </c>
      <c r="I46" s="381">
        <v>0</v>
      </c>
      <c r="J46" s="381">
        <v>0</v>
      </c>
    </row>
    <row r="47" spans="2:10">
      <c r="B47" s="161" t="s">
        <v>111</v>
      </c>
      <c r="C47" s="161" t="s">
        <v>987</v>
      </c>
      <c r="D47" s="161" t="s">
        <v>986</v>
      </c>
      <c r="E47" s="466" t="s">
        <v>985</v>
      </c>
      <c r="F47" s="467"/>
      <c r="G47" s="468"/>
      <c r="H47" s="381">
        <v>0</v>
      </c>
      <c r="I47" s="381">
        <v>0</v>
      </c>
      <c r="J47" s="381">
        <v>0</v>
      </c>
    </row>
    <row r="48" spans="2:10">
      <c r="B48" s="161" t="s">
        <v>4</v>
      </c>
      <c r="C48" s="161" t="s">
        <v>984</v>
      </c>
      <c r="D48" s="161" t="s">
        <v>983</v>
      </c>
      <c r="E48" s="466" t="s">
        <v>982</v>
      </c>
      <c r="F48" s="467"/>
      <c r="G48" s="468"/>
      <c r="H48" s="381">
        <v>5594.77</v>
      </c>
      <c r="I48" s="381">
        <v>6570.2</v>
      </c>
      <c r="J48" s="381">
        <v>-975.43</v>
      </c>
    </row>
    <row r="49" spans="2:10">
      <c r="B49" s="161" t="s">
        <v>111</v>
      </c>
      <c r="C49" s="161" t="s">
        <v>981</v>
      </c>
      <c r="D49" s="161" t="s">
        <v>980</v>
      </c>
      <c r="E49" s="466" t="s">
        <v>979</v>
      </c>
      <c r="F49" s="467"/>
      <c r="G49" s="468"/>
      <c r="H49" s="381">
        <v>5468.76</v>
      </c>
      <c r="I49" s="381">
        <v>6479.8</v>
      </c>
      <c r="J49" s="381">
        <v>-1011.04</v>
      </c>
    </row>
    <row r="50" spans="2:10">
      <c r="B50" s="161" t="s">
        <v>111</v>
      </c>
      <c r="C50" s="161" t="s">
        <v>978</v>
      </c>
      <c r="D50" s="161" t="s">
        <v>977</v>
      </c>
      <c r="E50" s="466" t="s">
        <v>976</v>
      </c>
      <c r="F50" s="467"/>
      <c r="G50" s="468"/>
      <c r="H50" s="381">
        <v>126.01</v>
      </c>
      <c r="I50" s="381">
        <v>90.4</v>
      </c>
      <c r="J50" s="381">
        <v>35.61</v>
      </c>
    </row>
    <row r="51" spans="2:10">
      <c r="B51" s="161" t="s">
        <v>111</v>
      </c>
      <c r="C51" s="161" t="s">
        <v>975</v>
      </c>
      <c r="D51" s="161" t="s">
        <v>974</v>
      </c>
      <c r="E51" s="466" t="s">
        <v>973</v>
      </c>
      <c r="F51" s="467"/>
      <c r="G51" s="468"/>
      <c r="H51" s="381">
        <v>0</v>
      </c>
      <c r="I51" s="381">
        <v>0</v>
      </c>
      <c r="J51" s="381">
        <v>0</v>
      </c>
    </row>
    <row r="52" spans="2:10">
      <c r="B52" s="161" t="s">
        <v>111</v>
      </c>
      <c r="C52" s="161" t="s">
        <v>972</v>
      </c>
      <c r="D52" s="161" t="s">
        <v>971</v>
      </c>
      <c r="E52" s="466" t="s">
        <v>970</v>
      </c>
      <c r="F52" s="467"/>
      <c r="G52" s="468"/>
      <c r="H52" s="381">
        <v>0</v>
      </c>
      <c r="I52" s="381">
        <v>0</v>
      </c>
      <c r="J52" s="381">
        <v>0</v>
      </c>
    </row>
    <row r="53" spans="2:10">
      <c r="B53" s="161" t="s">
        <v>4</v>
      </c>
      <c r="C53" s="161" t="s">
        <v>969</v>
      </c>
      <c r="D53" s="161" t="s">
        <v>968</v>
      </c>
      <c r="E53" s="466" t="s">
        <v>967</v>
      </c>
      <c r="F53" s="467"/>
      <c r="G53" s="468"/>
      <c r="H53" s="381">
        <v>0</v>
      </c>
      <c r="I53" s="381">
        <v>0</v>
      </c>
      <c r="J53" s="381">
        <v>0</v>
      </c>
    </row>
    <row r="54" spans="2:10">
      <c r="B54" s="161" t="s">
        <v>111</v>
      </c>
      <c r="C54" s="161" t="s">
        <v>966</v>
      </c>
      <c r="D54" s="161" t="s">
        <v>965</v>
      </c>
      <c r="E54" s="466" t="s">
        <v>964</v>
      </c>
      <c r="F54" s="467"/>
      <c r="G54" s="468"/>
      <c r="H54" s="381">
        <v>0</v>
      </c>
      <c r="I54" s="381">
        <v>0</v>
      </c>
      <c r="J54" s="381">
        <v>0</v>
      </c>
    </row>
    <row r="55" spans="2:10">
      <c r="B55" s="161" t="s">
        <v>111</v>
      </c>
      <c r="C55" s="161" t="s">
        <v>963</v>
      </c>
      <c r="D55" s="161" t="s">
        <v>962</v>
      </c>
      <c r="E55" s="466" t="s">
        <v>961</v>
      </c>
      <c r="F55" s="467"/>
      <c r="G55" s="468"/>
      <c r="H55" s="381">
        <v>0</v>
      </c>
      <c r="I55" s="381">
        <v>0</v>
      </c>
      <c r="J55" s="381">
        <v>0</v>
      </c>
    </row>
    <row r="56" spans="2:10">
      <c r="B56" s="161" t="s">
        <v>111</v>
      </c>
      <c r="C56" s="161" t="s">
        <v>960</v>
      </c>
      <c r="D56" s="161" t="s">
        <v>959</v>
      </c>
      <c r="E56" s="466" t="s">
        <v>958</v>
      </c>
      <c r="F56" s="467"/>
      <c r="G56" s="468"/>
      <c r="H56" s="381">
        <v>0</v>
      </c>
      <c r="I56" s="381">
        <v>0</v>
      </c>
      <c r="J56" s="381">
        <v>0</v>
      </c>
    </row>
    <row r="57" spans="2:10">
      <c r="B57" s="161" t="s">
        <v>111</v>
      </c>
      <c r="C57" s="161" t="s">
        <v>957</v>
      </c>
      <c r="D57" s="161" t="s">
        <v>956</v>
      </c>
      <c r="E57" s="466" t="s">
        <v>955</v>
      </c>
      <c r="F57" s="467"/>
      <c r="G57" s="468"/>
      <c r="H57" s="381">
        <v>0</v>
      </c>
      <c r="I57" s="381">
        <v>0</v>
      </c>
      <c r="J57" s="381">
        <v>0</v>
      </c>
    </row>
    <row r="58" spans="2:10">
      <c r="B58" s="161" t="s">
        <v>4</v>
      </c>
      <c r="C58" s="161" t="s">
        <v>954</v>
      </c>
      <c r="D58" s="161" t="s">
        <v>953</v>
      </c>
      <c r="E58" s="466" t="s">
        <v>950</v>
      </c>
      <c r="F58" s="467"/>
      <c r="G58" s="468"/>
      <c r="H58" s="381">
        <v>0</v>
      </c>
      <c r="I58" s="381">
        <v>0</v>
      </c>
      <c r="J58" s="381">
        <v>0</v>
      </c>
    </row>
    <row r="59" spans="2:10">
      <c r="B59" s="161" t="s">
        <v>111</v>
      </c>
      <c r="C59" s="161" t="s">
        <v>952</v>
      </c>
      <c r="D59" s="161" t="s">
        <v>951</v>
      </c>
      <c r="E59" s="466" t="s">
        <v>950</v>
      </c>
      <c r="F59" s="467"/>
      <c r="G59" s="468"/>
      <c r="H59" s="381">
        <v>0</v>
      </c>
      <c r="I59" s="381">
        <v>0</v>
      </c>
      <c r="J59" s="381">
        <v>0</v>
      </c>
    </row>
    <row r="60" spans="2:10">
      <c r="B60" s="164" t="s">
        <v>11</v>
      </c>
      <c r="C60" s="164" t="s">
        <v>228</v>
      </c>
      <c r="D60" s="164" t="s">
        <v>228</v>
      </c>
      <c r="E60" s="473" t="s">
        <v>949</v>
      </c>
      <c r="F60" s="474"/>
      <c r="G60" s="474"/>
      <c r="H60" s="250">
        <v>80986.509999999995</v>
      </c>
      <c r="I60" s="250">
        <v>69414.94</v>
      </c>
      <c r="J60" s="250">
        <v>11571.57</v>
      </c>
    </row>
  </sheetData>
  <mergeCells count="60">
    <mergeCell ref="E7:G7"/>
    <mergeCell ref="A1:E1"/>
    <mergeCell ref="G1:J1"/>
    <mergeCell ref="G2:J2"/>
    <mergeCell ref="E6:G6"/>
    <mergeCell ref="E4:G4"/>
    <mergeCell ref="E5:G5"/>
    <mergeCell ref="E19:G19"/>
    <mergeCell ref="E8:G8"/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E18:G18"/>
    <mergeCell ref="E31:G31"/>
    <mergeCell ref="E20:G20"/>
    <mergeCell ref="E21:G2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43:G43"/>
    <mergeCell ref="E32:G3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42:G42"/>
    <mergeCell ref="E55:G55"/>
    <mergeCell ref="E44:G44"/>
    <mergeCell ref="E45:G45"/>
    <mergeCell ref="E46:G46"/>
    <mergeCell ref="E47:G47"/>
    <mergeCell ref="E48:G48"/>
    <mergeCell ref="E49:G49"/>
    <mergeCell ref="E50:G50"/>
    <mergeCell ref="E51:G51"/>
    <mergeCell ref="E52:G52"/>
    <mergeCell ref="E53:G53"/>
    <mergeCell ref="E54:G54"/>
    <mergeCell ref="E56:G56"/>
    <mergeCell ref="E57:G57"/>
    <mergeCell ref="E58:G58"/>
    <mergeCell ref="E59:G59"/>
    <mergeCell ref="E60:G6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66"/>
  <sheetViews>
    <sheetView showGridLines="0" workbookViewId="0">
      <pane ySplit="3" topLeftCell="A4" activePane="bottomLeft" state="frozen"/>
      <selection pane="bottomLeft" activeCell="L12" sqref="L12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2122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158" t="s">
        <v>4</v>
      </c>
      <c r="C8" s="159" t="s">
        <v>5</v>
      </c>
      <c r="D8" s="424" t="s">
        <v>6</v>
      </c>
      <c r="E8" s="422"/>
      <c r="F8" s="423"/>
      <c r="G8" s="160">
        <v>42277.55</v>
      </c>
      <c r="H8" s="178">
        <v>24500</v>
      </c>
      <c r="I8" s="160">
        <v>17777.55</v>
      </c>
    </row>
    <row r="9" spans="1:9">
      <c r="B9" s="161" t="s">
        <v>111</v>
      </c>
      <c r="C9" s="162" t="s">
        <v>1092</v>
      </c>
      <c r="D9" s="421" t="s">
        <v>1093</v>
      </c>
      <c r="E9" s="422"/>
      <c r="F9" s="423"/>
      <c r="G9" s="163">
        <v>0</v>
      </c>
      <c r="H9" s="179">
        <v>0</v>
      </c>
      <c r="I9" s="163">
        <v>0</v>
      </c>
    </row>
    <row r="10" spans="1:9">
      <c r="B10" s="161" t="s">
        <v>111</v>
      </c>
      <c r="C10" s="162" t="s">
        <v>1094</v>
      </c>
      <c r="D10" s="421" t="s">
        <v>1095</v>
      </c>
      <c r="E10" s="422"/>
      <c r="F10" s="423"/>
      <c r="G10" s="163">
        <v>0</v>
      </c>
      <c r="H10" s="179">
        <v>0</v>
      </c>
      <c r="I10" s="163">
        <v>0</v>
      </c>
    </row>
    <row r="11" spans="1:9">
      <c r="B11" s="161" t="s">
        <v>111</v>
      </c>
      <c r="C11" s="162" t="s">
        <v>1096</v>
      </c>
      <c r="D11" s="421" t="s">
        <v>1097</v>
      </c>
      <c r="E11" s="422"/>
      <c r="F11" s="423"/>
      <c r="G11" s="163">
        <v>0</v>
      </c>
      <c r="H11" s="179">
        <v>0</v>
      </c>
      <c r="I11" s="163">
        <v>0</v>
      </c>
    </row>
    <row r="12" spans="1:9">
      <c r="B12" s="161" t="s">
        <v>111</v>
      </c>
      <c r="C12" s="162" t="s">
        <v>1098</v>
      </c>
      <c r="D12" s="421" t="s">
        <v>1099</v>
      </c>
      <c r="E12" s="422"/>
      <c r="F12" s="423"/>
      <c r="G12" s="163">
        <v>14204.97</v>
      </c>
      <c r="H12" s="179">
        <v>13800</v>
      </c>
      <c r="I12" s="163">
        <v>404.97</v>
      </c>
    </row>
    <row r="13" spans="1:9">
      <c r="B13" s="161" t="s">
        <v>111</v>
      </c>
      <c r="C13" s="162" t="s">
        <v>1100</v>
      </c>
      <c r="D13" s="421" t="s">
        <v>1101</v>
      </c>
      <c r="E13" s="422"/>
      <c r="F13" s="423"/>
      <c r="G13" s="163">
        <v>4307.12</v>
      </c>
      <c r="H13" s="179">
        <v>4500</v>
      </c>
      <c r="I13" s="163">
        <v>-192.88</v>
      </c>
    </row>
    <row r="14" spans="1:9">
      <c r="B14" s="161" t="s">
        <v>111</v>
      </c>
      <c r="C14" s="162" t="s">
        <v>1102</v>
      </c>
      <c r="D14" s="421" t="s">
        <v>1103</v>
      </c>
      <c r="E14" s="422"/>
      <c r="F14" s="423"/>
      <c r="G14" s="163">
        <v>22457.47</v>
      </c>
      <c r="H14" s="179">
        <v>4500</v>
      </c>
      <c r="I14" s="163">
        <v>17957.47</v>
      </c>
    </row>
    <row r="15" spans="1:9">
      <c r="B15" s="161" t="s">
        <v>111</v>
      </c>
      <c r="C15" s="162" t="s">
        <v>1104</v>
      </c>
      <c r="D15" s="421" t="s">
        <v>1105</v>
      </c>
      <c r="E15" s="422"/>
      <c r="F15" s="423"/>
      <c r="G15" s="163">
        <v>1307.99</v>
      </c>
      <c r="H15" s="179">
        <v>1700</v>
      </c>
      <c r="I15" s="163">
        <v>-392.01</v>
      </c>
    </row>
    <row r="16" spans="1:9">
      <c r="B16" s="158" t="s">
        <v>4</v>
      </c>
      <c r="C16" s="159" t="s">
        <v>7</v>
      </c>
      <c r="D16" s="424" t="s">
        <v>8</v>
      </c>
      <c r="E16" s="422"/>
      <c r="F16" s="423"/>
      <c r="G16" s="160">
        <v>41123.699999999997</v>
      </c>
      <c r="H16" s="178">
        <v>41200</v>
      </c>
      <c r="I16" s="160">
        <v>-76.3</v>
      </c>
    </row>
    <row r="17" spans="2:9">
      <c r="B17" s="161" t="s">
        <v>111</v>
      </c>
      <c r="C17" s="162" t="s">
        <v>1106</v>
      </c>
      <c r="D17" s="421" t="s">
        <v>1107</v>
      </c>
      <c r="E17" s="422"/>
      <c r="F17" s="423"/>
      <c r="G17" s="163">
        <v>13813.25</v>
      </c>
      <c r="H17" s="179">
        <v>13800</v>
      </c>
      <c r="I17" s="163">
        <v>13.25</v>
      </c>
    </row>
    <row r="18" spans="2:9">
      <c r="B18" s="161" t="s">
        <v>111</v>
      </c>
      <c r="C18" s="162" t="s">
        <v>1108</v>
      </c>
      <c r="D18" s="421" t="s">
        <v>1109</v>
      </c>
      <c r="E18" s="422"/>
      <c r="F18" s="423"/>
      <c r="G18" s="163">
        <v>0</v>
      </c>
      <c r="H18" s="179">
        <v>0</v>
      </c>
      <c r="I18" s="163">
        <v>0</v>
      </c>
    </row>
    <row r="19" spans="2:9">
      <c r="B19" s="161" t="s">
        <v>111</v>
      </c>
      <c r="C19" s="162" t="s">
        <v>1110</v>
      </c>
      <c r="D19" s="421" t="s">
        <v>1111</v>
      </c>
      <c r="E19" s="422"/>
      <c r="F19" s="423"/>
      <c r="G19" s="163">
        <v>0</v>
      </c>
      <c r="H19" s="179">
        <v>0</v>
      </c>
      <c r="I19" s="163">
        <v>0</v>
      </c>
    </row>
    <row r="20" spans="2:9">
      <c r="B20" s="161" t="s">
        <v>111</v>
      </c>
      <c r="C20" s="162" t="s">
        <v>1112</v>
      </c>
      <c r="D20" s="421" t="s">
        <v>1113</v>
      </c>
      <c r="E20" s="422"/>
      <c r="F20" s="423"/>
      <c r="G20" s="163">
        <v>0</v>
      </c>
      <c r="H20" s="179">
        <v>0</v>
      </c>
      <c r="I20" s="163">
        <v>0</v>
      </c>
    </row>
    <row r="21" spans="2:9">
      <c r="B21" s="161" t="s">
        <v>111</v>
      </c>
      <c r="C21" s="162" t="s">
        <v>1114</v>
      </c>
      <c r="D21" s="421" t="s">
        <v>1115</v>
      </c>
      <c r="E21" s="422"/>
      <c r="F21" s="423"/>
      <c r="G21" s="163">
        <v>0</v>
      </c>
      <c r="H21" s="179">
        <v>0</v>
      </c>
      <c r="I21" s="163">
        <v>0</v>
      </c>
    </row>
    <row r="22" spans="2:9">
      <c r="B22" s="161" t="s">
        <v>111</v>
      </c>
      <c r="C22" s="162" t="s">
        <v>1116</v>
      </c>
      <c r="D22" s="421" t="s">
        <v>1091</v>
      </c>
      <c r="E22" s="422"/>
      <c r="F22" s="423"/>
      <c r="G22" s="163">
        <v>0</v>
      </c>
      <c r="H22" s="179">
        <v>0</v>
      </c>
      <c r="I22" s="163">
        <v>0</v>
      </c>
    </row>
    <row r="23" spans="2:9">
      <c r="B23" s="161" t="s">
        <v>111</v>
      </c>
      <c r="C23" s="162" t="s">
        <v>1117</v>
      </c>
      <c r="D23" s="421" t="s">
        <v>1118</v>
      </c>
      <c r="E23" s="422"/>
      <c r="F23" s="423"/>
      <c r="G23" s="163">
        <v>27310.45</v>
      </c>
      <c r="H23" s="179">
        <v>27400</v>
      </c>
      <c r="I23" s="163">
        <v>-89.55</v>
      </c>
    </row>
    <row r="24" spans="2:9">
      <c r="B24" s="158" t="s">
        <v>4</v>
      </c>
      <c r="C24" s="159" t="s">
        <v>9</v>
      </c>
      <c r="D24" s="424" t="s">
        <v>10</v>
      </c>
      <c r="E24" s="422"/>
      <c r="F24" s="423"/>
      <c r="G24" s="160">
        <v>0</v>
      </c>
      <c r="H24" s="178">
        <v>0</v>
      </c>
      <c r="I24" s="160">
        <v>0</v>
      </c>
    </row>
    <row r="25" spans="2:9">
      <c r="B25" s="161" t="s">
        <v>111</v>
      </c>
      <c r="C25" s="162" t="s">
        <v>1119</v>
      </c>
      <c r="D25" s="421" t="s">
        <v>1120</v>
      </c>
      <c r="E25" s="422"/>
      <c r="F25" s="423"/>
      <c r="G25" s="163">
        <v>0</v>
      </c>
      <c r="H25" s="179">
        <v>0</v>
      </c>
      <c r="I25" s="163">
        <v>0</v>
      </c>
    </row>
    <row r="26" spans="2:9">
      <c r="B26" s="161" t="s">
        <v>111</v>
      </c>
      <c r="C26" s="162" t="s">
        <v>1121</v>
      </c>
      <c r="D26" s="421" t="s">
        <v>2014</v>
      </c>
      <c r="E26" s="422"/>
      <c r="F26" s="423"/>
      <c r="G26" s="163">
        <v>0</v>
      </c>
      <c r="H26" s="179">
        <v>0</v>
      </c>
      <c r="I26" s="163">
        <v>0</v>
      </c>
    </row>
    <row r="27" spans="2:9">
      <c r="B27" s="161" t="s">
        <v>111</v>
      </c>
      <c r="C27" s="162" t="s">
        <v>1122</v>
      </c>
      <c r="D27" s="421" t="s">
        <v>1123</v>
      </c>
      <c r="E27" s="422"/>
      <c r="F27" s="423"/>
      <c r="G27" s="163">
        <v>0</v>
      </c>
      <c r="H27" s="179">
        <v>0</v>
      </c>
      <c r="I27" s="163">
        <v>0</v>
      </c>
    </row>
    <row r="28" spans="2:9">
      <c r="B28" s="161" t="s">
        <v>111</v>
      </c>
      <c r="C28" s="162" t="s">
        <v>1124</v>
      </c>
      <c r="D28" s="421" t="s">
        <v>1125</v>
      </c>
      <c r="E28" s="422"/>
      <c r="F28" s="423"/>
      <c r="G28" s="163">
        <v>0</v>
      </c>
      <c r="H28" s="179">
        <v>0</v>
      </c>
      <c r="I28" s="163">
        <v>0</v>
      </c>
    </row>
    <row r="29" spans="2:9">
      <c r="B29" s="161" t="s">
        <v>111</v>
      </c>
      <c r="C29" s="162" t="s">
        <v>1126</v>
      </c>
      <c r="D29" s="421" t="s">
        <v>1127</v>
      </c>
      <c r="E29" s="422"/>
      <c r="F29" s="423"/>
      <c r="G29" s="163">
        <v>0</v>
      </c>
      <c r="H29" s="179">
        <v>0</v>
      </c>
      <c r="I29" s="163">
        <v>0</v>
      </c>
    </row>
    <row r="30" spans="2:9">
      <c r="B30" s="161" t="s">
        <v>111</v>
      </c>
      <c r="C30" s="162" t="s">
        <v>1128</v>
      </c>
      <c r="D30" s="421" t="s">
        <v>1129</v>
      </c>
      <c r="E30" s="422"/>
      <c r="F30" s="423"/>
      <c r="G30" s="163">
        <v>0</v>
      </c>
      <c r="H30" s="179">
        <v>0</v>
      </c>
      <c r="I30" s="163">
        <v>0</v>
      </c>
    </row>
    <row r="31" spans="2:9">
      <c r="B31" s="158" t="s">
        <v>11</v>
      </c>
      <c r="C31" s="159" t="s">
        <v>12</v>
      </c>
      <c r="D31" s="424" t="s">
        <v>13</v>
      </c>
      <c r="E31" s="422"/>
      <c r="F31" s="423"/>
      <c r="G31" s="160">
        <v>83401.25</v>
      </c>
      <c r="H31" s="178">
        <v>65700</v>
      </c>
      <c r="I31" s="160">
        <v>17701.25</v>
      </c>
    </row>
    <row r="32" spans="2:9">
      <c r="B32" s="158" t="s">
        <v>4</v>
      </c>
      <c r="C32" s="159" t="s">
        <v>14</v>
      </c>
      <c r="D32" s="424" t="s">
        <v>15</v>
      </c>
      <c r="E32" s="422"/>
      <c r="F32" s="423"/>
      <c r="G32" s="160">
        <v>274589.14</v>
      </c>
      <c r="H32" s="178">
        <v>291400</v>
      </c>
      <c r="I32" s="160">
        <v>-16810.86</v>
      </c>
    </row>
    <row r="33" spans="2:9">
      <c r="B33" s="161" t="s">
        <v>111</v>
      </c>
      <c r="C33" s="162" t="s">
        <v>1130</v>
      </c>
      <c r="D33" s="421" t="s">
        <v>1131</v>
      </c>
      <c r="E33" s="422"/>
      <c r="F33" s="423"/>
      <c r="G33" s="163">
        <v>208476.1</v>
      </c>
      <c r="H33" s="179">
        <v>222800</v>
      </c>
      <c r="I33" s="163">
        <v>-14323.9</v>
      </c>
    </row>
    <row r="34" spans="2:9">
      <c r="B34" s="161" t="s">
        <v>111</v>
      </c>
      <c r="C34" s="162" t="s">
        <v>1132</v>
      </c>
      <c r="D34" s="421" t="s">
        <v>1133</v>
      </c>
      <c r="E34" s="422"/>
      <c r="F34" s="423"/>
      <c r="G34" s="163">
        <v>58187.15</v>
      </c>
      <c r="H34" s="179">
        <v>65000</v>
      </c>
      <c r="I34" s="163">
        <v>-6812.85</v>
      </c>
    </row>
    <row r="35" spans="2:9">
      <c r="B35" s="161" t="s">
        <v>111</v>
      </c>
      <c r="C35" s="162" t="s">
        <v>1134</v>
      </c>
      <c r="D35" s="421" t="s">
        <v>1135</v>
      </c>
      <c r="E35" s="422"/>
      <c r="F35" s="423"/>
      <c r="G35" s="163">
        <v>2847.96</v>
      </c>
      <c r="H35" s="179">
        <v>2900</v>
      </c>
      <c r="I35" s="163">
        <v>-52.04</v>
      </c>
    </row>
    <row r="36" spans="2:9">
      <c r="B36" s="161" t="s">
        <v>111</v>
      </c>
      <c r="C36" s="162" t="s">
        <v>1136</v>
      </c>
      <c r="D36" s="421" t="s">
        <v>1137</v>
      </c>
      <c r="E36" s="422"/>
      <c r="F36" s="423"/>
      <c r="G36" s="163">
        <v>5077.93</v>
      </c>
      <c r="H36" s="179">
        <v>700</v>
      </c>
      <c r="I36" s="163">
        <v>4377.93</v>
      </c>
    </row>
    <row r="37" spans="2:9">
      <c r="B37" s="158" t="s">
        <v>4</v>
      </c>
      <c r="C37" s="159" t="s">
        <v>16</v>
      </c>
      <c r="D37" s="424" t="s">
        <v>2015</v>
      </c>
      <c r="E37" s="422"/>
      <c r="F37" s="423"/>
      <c r="G37" s="160">
        <v>298325.28999999998</v>
      </c>
      <c r="H37" s="178">
        <v>313500</v>
      </c>
      <c r="I37" s="160">
        <v>-15174.71</v>
      </c>
    </row>
    <row r="38" spans="2:9">
      <c r="B38" s="161" t="s">
        <v>111</v>
      </c>
      <c r="C38" s="162" t="s">
        <v>1138</v>
      </c>
      <c r="D38" s="421" t="s">
        <v>1139</v>
      </c>
      <c r="E38" s="422"/>
      <c r="F38" s="423"/>
      <c r="G38" s="163">
        <v>8482.16</v>
      </c>
      <c r="H38" s="179">
        <v>10400</v>
      </c>
      <c r="I38" s="163">
        <v>-1917.84</v>
      </c>
    </row>
    <row r="39" spans="2:9">
      <c r="B39" s="161" t="s">
        <v>111</v>
      </c>
      <c r="C39" s="162" t="s">
        <v>1140</v>
      </c>
      <c r="D39" s="421" t="s">
        <v>1141</v>
      </c>
      <c r="E39" s="422"/>
      <c r="F39" s="423"/>
      <c r="G39" s="163">
        <v>25068.06</v>
      </c>
      <c r="H39" s="179">
        <v>33400</v>
      </c>
      <c r="I39" s="163">
        <v>-8331.94</v>
      </c>
    </row>
    <row r="40" spans="2:9">
      <c r="B40" s="161" t="s">
        <v>111</v>
      </c>
      <c r="C40" s="162" t="s">
        <v>1142</v>
      </c>
      <c r="D40" s="421" t="s">
        <v>1143</v>
      </c>
      <c r="E40" s="422"/>
      <c r="F40" s="423"/>
      <c r="G40" s="163">
        <v>4017.05</v>
      </c>
      <c r="H40" s="179">
        <v>4000</v>
      </c>
      <c r="I40" s="163">
        <v>17.05</v>
      </c>
    </row>
    <row r="41" spans="2:9">
      <c r="B41" s="161" t="s">
        <v>111</v>
      </c>
      <c r="C41" s="162" t="s">
        <v>1144</v>
      </c>
      <c r="D41" s="421" t="s">
        <v>1145</v>
      </c>
      <c r="E41" s="422"/>
      <c r="F41" s="423"/>
      <c r="G41" s="163">
        <v>11644.69</v>
      </c>
      <c r="H41" s="179">
        <v>10700</v>
      </c>
      <c r="I41" s="163">
        <v>944.69</v>
      </c>
    </row>
    <row r="42" spans="2:9">
      <c r="B42" s="161" t="s">
        <v>111</v>
      </c>
      <c r="C42" s="162" t="s">
        <v>1146</v>
      </c>
      <c r="D42" s="421" t="s">
        <v>1147</v>
      </c>
      <c r="E42" s="422"/>
      <c r="F42" s="423"/>
      <c r="G42" s="163">
        <v>215738.16</v>
      </c>
      <c r="H42" s="179">
        <v>224900</v>
      </c>
      <c r="I42" s="163">
        <v>-9161.84</v>
      </c>
    </row>
    <row r="43" spans="2:9">
      <c r="B43" s="161" t="s">
        <v>111</v>
      </c>
      <c r="C43" s="162" t="s">
        <v>1148</v>
      </c>
      <c r="D43" s="421" t="s">
        <v>1149</v>
      </c>
      <c r="E43" s="422"/>
      <c r="F43" s="423"/>
      <c r="G43" s="163">
        <v>33375.17</v>
      </c>
      <c r="H43" s="179">
        <v>30100</v>
      </c>
      <c r="I43" s="163">
        <v>3275.17</v>
      </c>
    </row>
    <row r="44" spans="2:9">
      <c r="B44" s="158" t="s">
        <v>4</v>
      </c>
      <c r="C44" s="159" t="s">
        <v>17</v>
      </c>
      <c r="D44" s="424" t="s">
        <v>2016</v>
      </c>
      <c r="E44" s="422"/>
      <c r="F44" s="423"/>
      <c r="G44" s="160">
        <v>196724.88</v>
      </c>
      <c r="H44" s="178">
        <v>207400</v>
      </c>
      <c r="I44" s="160">
        <v>-10675.12</v>
      </c>
    </row>
    <row r="45" spans="2:9">
      <c r="B45" s="161" t="s">
        <v>111</v>
      </c>
      <c r="C45" s="162" t="s">
        <v>1150</v>
      </c>
      <c r="D45" s="421" t="s">
        <v>1151</v>
      </c>
      <c r="E45" s="422"/>
      <c r="F45" s="423"/>
      <c r="G45" s="163">
        <v>196724.88</v>
      </c>
      <c r="H45" s="179">
        <v>207400</v>
      </c>
      <c r="I45" s="163">
        <v>-10675.12</v>
      </c>
    </row>
    <row r="46" spans="2:9">
      <c r="B46" s="161" t="s">
        <v>111</v>
      </c>
      <c r="C46" s="162" t="s">
        <v>1152</v>
      </c>
      <c r="D46" s="421" t="s">
        <v>1153</v>
      </c>
      <c r="E46" s="422"/>
      <c r="F46" s="423"/>
      <c r="G46" s="163">
        <v>0</v>
      </c>
      <c r="H46" s="179">
        <v>0</v>
      </c>
      <c r="I46" s="163">
        <v>0</v>
      </c>
    </row>
    <row r="47" spans="2:9">
      <c r="B47" s="161" t="s">
        <v>111</v>
      </c>
      <c r="C47" s="162" t="s">
        <v>1154</v>
      </c>
      <c r="D47" s="421" t="s">
        <v>1155</v>
      </c>
      <c r="E47" s="422"/>
      <c r="F47" s="423"/>
      <c r="G47" s="163">
        <v>0</v>
      </c>
      <c r="H47" s="179">
        <v>0</v>
      </c>
      <c r="I47" s="163">
        <v>0</v>
      </c>
    </row>
    <row r="48" spans="2:9">
      <c r="B48" s="161" t="s">
        <v>111</v>
      </c>
      <c r="C48" s="162" t="s">
        <v>1156</v>
      </c>
      <c r="D48" s="421" t="s">
        <v>1157</v>
      </c>
      <c r="E48" s="422"/>
      <c r="F48" s="423"/>
      <c r="G48" s="163">
        <v>0</v>
      </c>
      <c r="H48" s="179">
        <v>0</v>
      </c>
      <c r="I48" s="163">
        <v>0</v>
      </c>
    </row>
    <row r="49" spans="2:9">
      <c r="B49" s="161" t="s">
        <v>111</v>
      </c>
      <c r="C49" s="162" t="s">
        <v>1158</v>
      </c>
      <c r="D49" s="421" t="s">
        <v>1159</v>
      </c>
      <c r="E49" s="422"/>
      <c r="F49" s="423"/>
      <c r="G49" s="163">
        <v>0</v>
      </c>
      <c r="H49" s="179">
        <v>0</v>
      </c>
      <c r="I49" s="163">
        <v>0</v>
      </c>
    </row>
    <row r="50" spans="2:9">
      <c r="B50" s="161" t="s">
        <v>111</v>
      </c>
      <c r="C50" s="162" t="s">
        <v>1160</v>
      </c>
      <c r="D50" s="421" t="s">
        <v>1091</v>
      </c>
      <c r="E50" s="422"/>
      <c r="F50" s="423"/>
      <c r="G50" s="163">
        <v>0</v>
      </c>
      <c r="H50" s="179">
        <v>0</v>
      </c>
      <c r="I50" s="163">
        <v>0</v>
      </c>
    </row>
    <row r="51" spans="2:9">
      <c r="B51" s="161" t="s">
        <v>111</v>
      </c>
      <c r="C51" s="162" t="s">
        <v>1161</v>
      </c>
      <c r="D51" s="421" t="s">
        <v>1162</v>
      </c>
      <c r="E51" s="422"/>
      <c r="F51" s="423"/>
      <c r="G51" s="163">
        <v>0</v>
      </c>
      <c r="H51" s="179">
        <v>0</v>
      </c>
      <c r="I51" s="163">
        <v>0</v>
      </c>
    </row>
    <row r="52" spans="2:9">
      <c r="B52" s="158" t="s">
        <v>4</v>
      </c>
      <c r="C52" s="159" t="s">
        <v>18</v>
      </c>
      <c r="D52" s="424" t="s">
        <v>19</v>
      </c>
      <c r="E52" s="422"/>
      <c r="F52" s="423"/>
      <c r="G52" s="160">
        <v>0</v>
      </c>
      <c r="H52" s="178">
        <v>0</v>
      </c>
      <c r="I52" s="160">
        <v>0</v>
      </c>
    </row>
    <row r="53" spans="2:9">
      <c r="B53" s="161" t="s">
        <v>111</v>
      </c>
      <c r="C53" s="162" t="s">
        <v>1163</v>
      </c>
      <c r="D53" s="421" t="s">
        <v>2017</v>
      </c>
      <c r="E53" s="422"/>
      <c r="F53" s="423"/>
      <c r="G53" s="163">
        <v>0</v>
      </c>
      <c r="H53" s="179">
        <v>0</v>
      </c>
      <c r="I53" s="163">
        <v>0</v>
      </c>
    </row>
    <row r="54" spans="2:9">
      <c r="B54" s="161" t="s">
        <v>111</v>
      </c>
      <c r="C54" s="162" t="s">
        <v>1164</v>
      </c>
      <c r="D54" s="421" t="s">
        <v>2018</v>
      </c>
      <c r="E54" s="422"/>
      <c r="F54" s="423"/>
      <c r="G54" s="163">
        <v>0</v>
      </c>
      <c r="H54" s="179">
        <v>0</v>
      </c>
      <c r="I54" s="163">
        <v>0</v>
      </c>
    </row>
    <row r="55" spans="2:9">
      <c r="B55" s="161" t="s">
        <v>111</v>
      </c>
      <c r="C55" s="162" t="s">
        <v>1165</v>
      </c>
      <c r="D55" s="421" t="s">
        <v>2019</v>
      </c>
      <c r="E55" s="422"/>
      <c r="F55" s="423"/>
      <c r="G55" s="163">
        <v>0</v>
      </c>
      <c r="H55" s="179">
        <v>0</v>
      </c>
      <c r="I55" s="163">
        <v>0</v>
      </c>
    </row>
    <row r="56" spans="2:9">
      <c r="B56" s="161" t="s">
        <v>111</v>
      </c>
      <c r="C56" s="162" t="s">
        <v>1166</v>
      </c>
      <c r="D56" s="421" t="s">
        <v>1167</v>
      </c>
      <c r="E56" s="422"/>
      <c r="F56" s="423"/>
      <c r="G56" s="163">
        <v>0</v>
      </c>
      <c r="H56" s="179">
        <v>0</v>
      </c>
      <c r="I56" s="163">
        <v>0</v>
      </c>
    </row>
    <row r="57" spans="2:9">
      <c r="B57" s="161" t="s">
        <v>111</v>
      </c>
      <c r="C57" s="162" t="s">
        <v>1168</v>
      </c>
      <c r="D57" s="421" t="s">
        <v>1169</v>
      </c>
      <c r="E57" s="422"/>
      <c r="F57" s="423"/>
      <c r="G57" s="163">
        <v>0</v>
      </c>
      <c r="H57" s="179">
        <v>0</v>
      </c>
      <c r="I57" s="163">
        <v>0</v>
      </c>
    </row>
    <row r="58" spans="2:9">
      <c r="B58" s="158" t="s">
        <v>11</v>
      </c>
      <c r="C58" s="159" t="s">
        <v>20</v>
      </c>
      <c r="D58" s="424" t="s">
        <v>21</v>
      </c>
      <c r="E58" s="422"/>
      <c r="F58" s="423"/>
      <c r="G58" s="160">
        <v>769639.31</v>
      </c>
      <c r="H58" s="178">
        <v>812300</v>
      </c>
      <c r="I58" s="160">
        <v>-42660.69</v>
      </c>
    </row>
    <row r="59" spans="2:9">
      <c r="B59" s="158" t="s">
        <v>22</v>
      </c>
      <c r="C59" s="159" t="s">
        <v>22</v>
      </c>
      <c r="D59" s="424" t="s">
        <v>2020</v>
      </c>
      <c r="E59" s="422"/>
      <c r="F59" s="423"/>
      <c r="G59" s="160">
        <v>-686238.06</v>
      </c>
      <c r="H59" s="178">
        <v>-746600</v>
      </c>
      <c r="I59" s="160">
        <v>60361.94</v>
      </c>
    </row>
    <row r="60" spans="2:9">
      <c r="B60" s="158" t="s">
        <v>4</v>
      </c>
      <c r="C60" s="159" t="s">
        <v>23</v>
      </c>
      <c r="D60" s="424" t="s">
        <v>24</v>
      </c>
      <c r="E60" s="422"/>
      <c r="F60" s="423"/>
      <c r="G60" s="160">
        <v>0</v>
      </c>
      <c r="H60" s="178">
        <v>0</v>
      </c>
      <c r="I60" s="160">
        <v>0</v>
      </c>
    </row>
    <row r="61" spans="2:9">
      <c r="B61" s="161" t="s">
        <v>111</v>
      </c>
      <c r="C61" s="162" t="s">
        <v>1170</v>
      </c>
      <c r="D61" s="421" t="s">
        <v>24</v>
      </c>
      <c r="E61" s="422"/>
      <c r="F61" s="423"/>
      <c r="G61" s="163">
        <v>0</v>
      </c>
      <c r="H61" s="179">
        <v>0</v>
      </c>
      <c r="I61" s="163">
        <v>0</v>
      </c>
    </row>
    <row r="62" spans="2:9">
      <c r="B62" s="158" t="s">
        <v>4</v>
      </c>
      <c r="C62" s="159" t="s">
        <v>25</v>
      </c>
      <c r="D62" s="424" t="s">
        <v>2021</v>
      </c>
      <c r="E62" s="422"/>
      <c r="F62" s="423"/>
      <c r="G62" s="160">
        <v>0</v>
      </c>
      <c r="H62" s="178">
        <v>0</v>
      </c>
      <c r="I62" s="160">
        <v>0</v>
      </c>
    </row>
    <row r="63" spans="2:9">
      <c r="B63" s="161" t="s">
        <v>111</v>
      </c>
      <c r="C63" s="162" t="s">
        <v>1171</v>
      </c>
      <c r="D63" s="421" t="s">
        <v>2021</v>
      </c>
      <c r="E63" s="422"/>
      <c r="F63" s="423"/>
      <c r="G63" s="163">
        <v>0</v>
      </c>
      <c r="H63" s="179">
        <v>0</v>
      </c>
      <c r="I63" s="163">
        <v>0</v>
      </c>
    </row>
    <row r="64" spans="2:9">
      <c r="B64" s="158" t="s">
        <v>2022</v>
      </c>
      <c r="C64" s="159" t="s">
        <v>2022</v>
      </c>
      <c r="D64" s="424" t="s">
        <v>2023</v>
      </c>
      <c r="E64" s="422"/>
      <c r="F64" s="423"/>
      <c r="G64" s="160">
        <v>0</v>
      </c>
      <c r="H64" s="178">
        <v>0</v>
      </c>
      <c r="I64" s="160">
        <v>0</v>
      </c>
    </row>
    <row r="65" spans="2:9">
      <c r="B65" s="164" t="s">
        <v>27</v>
      </c>
      <c r="C65" s="165" t="s">
        <v>27</v>
      </c>
      <c r="D65" s="425" t="s">
        <v>2024</v>
      </c>
      <c r="E65" s="426"/>
      <c r="F65" s="427"/>
      <c r="G65" s="166">
        <v>-686238.06</v>
      </c>
      <c r="H65" s="180">
        <v>-746600</v>
      </c>
      <c r="I65" s="166">
        <v>60361.94</v>
      </c>
    </row>
    <row r="66" spans="2:9" ht="0" hidden="1" customHeight="1"/>
  </sheetData>
  <mergeCells count="65">
    <mergeCell ref="D64:F64"/>
    <mergeCell ref="D61:F61"/>
    <mergeCell ref="D62:F62"/>
    <mergeCell ref="D63:F63"/>
    <mergeCell ref="D60:F60"/>
    <mergeCell ref="D54:F54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5:F55"/>
    <mergeCell ref="D56:F56"/>
    <mergeCell ref="D57:F57"/>
    <mergeCell ref="D58:F58"/>
    <mergeCell ref="D59:F59"/>
    <mergeCell ref="D42:F42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15:F15"/>
    <mergeCell ref="D16:F16"/>
    <mergeCell ref="D17:F17"/>
    <mergeCell ref="D30:F30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B4:I4"/>
    <mergeCell ref="B5:I5"/>
    <mergeCell ref="B6:I6"/>
    <mergeCell ref="D65:F65"/>
    <mergeCell ref="A1:D1"/>
    <mergeCell ref="F1:I1"/>
    <mergeCell ref="F2:I2"/>
    <mergeCell ref="D18:F18"/>
    <mergeCell ref="D7:F7"/>
    <mergeCell ref="D8:F8"/>
    <mergeCell ref="D9:F9"/>
    <mergeCell ref="D10:F10"/>
    <mergeCell ref="D11:F11"/>
    <mergeCell ref="D12:F12"/>
    <mergeCell ref="D13:F13"/>
    <mergeCell ref="D14:F1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137"/>
  <sheetViews>
    <sheetView showGridLines="0" workbookViewId="0">
      <pane ySplit="3" topLeftCell="A4" activePane="bottomLeft" state="frozen"/>
      <selection pane="bottomLeft" activeCell="M11" sqref="M11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2123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158" t="s">
        <v>4</v>
      </c>
      <c r="C7" s="159" t="s">
        <v>29</v>
      </c>
      <c r="D7" s="424" t="s">
        <v>2025</v>
      </c>
      <c r="E7" s="422"/>
      <c r="F7" s="423"/>
      <c r="G7" s="160">
        <v>25143.74</v>
      </c>
      <c r="H7" s="178">
        <v>22800</v>
      </c>
      <c r="I7" s="160">
        <v>2343.7399999999998</v>
      </c>
    </row>
    <row r="8" spans="1:9">
      <c r="B8" s="161" t="s">
        <v>111</v>
      </c>
      <c r="C8" s="162" t="s">
        <v>1089</v>
      </c>
      <c r="D8" s="421" t="s">
        <v>1090</v>
      </c>
      <c r="E8" s="422"/>
      <c r="F8" s="423"/>
      <c r="G8" s="163">
        <v>0</v>
      </c>
      <c r="H8" s="179">
        <v>0</v>
      </c>
      <c r="I8" s="163">
        <v>0</v>
      </c>
    </row>
    <row r="9" spans="1:9">
      <c r="B9" s="161" t="s">
        <v>111</v>
      </c>
      <c r="C9" s="162" t="s">
        <v>1749</v>
      </c>
      <c r="D9" s="421" t="s">
        <v>1750</v>
      </c>
      <c r="E9" s="422"/>
      <c r="F9" s="423"/>
      <c r="G9" s="163">
        <v>0</v>
      </c>
      <c r="H9" s="179">
        <v>0</v>
      </c>
      <c r="I9" s="163">
        <v>0</v>
      </c>
    </row>
    <row r="10" spans="1:9">
      <c r="B10" s="161" t="s">
        <v>111</v>
      </c>
      <c r="C10" s="162" t="s">
        <v>1751</v>
      </c>
      <c r="D10" s="421" t="s">
        <v>1752</v>
      </c>
      <c r="E10" s="422"/>
      <c r="F10" s="423"/>
      <c r="G10" s="163">
        <v>0</v>
      </c>
      <c r="H10" s="179">
        <v>0</v>
      </c>
      <c r="I10" s="163">
        <v>0</v>
      </c>
    </row>
    <row r="11" spans="1:9">
      <c r="B11" s="161" t="s">
        <v>111</v>
      </c>
      <c r="C11" s="162" t="s">
        <v>1753</v>
      </c>
      <c r="D11" s="421" t="s">
        <v>1754</v>
      </c>
      <c r="E11" s="422"/>
      <c r="F11" s="423"/>
      <c r="G11" s="163">
        <v>13878.51</v>
      </c>
      <c r="H11" s="179">
        <v>13800</v>
      </c>
      <c r="I11" s="163">
        <v>78.510000000000005</v>
      </c>
    </row>
    <row r="12" spans="1:9">
      <c r="B12" s="161" t="s">
        <v>111</v>
      </c>
      <c r="C12" s="162" t="s">
        <v>1755</v>
      </c>
      <c r="D12" s="421" t="s">
        <v>1756</v>
      </c>
      <c r="E12" s="422"/>
      <c r="F12" s="423"/>
      <c r="G12" s="163">
        <v>4307.12</v>
      </c>
      <c r="H12" s="179">
        <v>4500</v>
      </c>
      <c r="I12" s="163">
        <v>-192.88</v>
      </c>
    </row>
    <row r="13" spans="1:9">
      <c r="B13" s="161" t="s">
        <v>111</v>
      </c>
      <c r="C13" s="162" t="s">
        <v>1757</v>
      </c>
      <c r="D13" s="421" t="s">
        <v>1758</v>
      </c>
      <c r="E13" s="422"/>
      <c r="F13" s="423"/>
      <c r="G13" s="163">
        <v>6958.11</v>
      </c>
      <c r="H13" s="179">
        <v>4500</v>
      </c>
      <c r="I13" s="163">
        <v>2458.11</v>
      </c>
    </row>
    <row r="14" spans="1:9">
      <c r="B14" s="158" t="s">
        <v>4</v>
      </c>
      <c r="C14" s="159" t="s">
        <v>30</v>
      </c>
      <c r="D14" s="424" t="s">
        <v>2026</v>
      </c>
      <c r="E14" s="422"/>
      <c r="F14" s="423"/>
      <c r="G14" s="160">
        <v>13813.25</v>
      </c>
      <c r="H14" s="178">
        <v>13800</v>
      </c>
      <c r="I14" s="160">
        <v>13.25</v>
      </c>
    </row>
    <row r="15" spans="1:9">
      <c r="B15" s="161" t="s">
        <v>111</v>
      </c>
      <c r="C15" s="162" t="s">
        <v>1759</v>
      </c>
      <c r="D15" s="421" t="s">
        <v>1760</v>
      </c>
      <c r="E15" s="422"/>
      <c r="F15" s="423"/>
      <c r="G15" s="163">
        <v>13813.25</v>
      </c>
      <c r="H15" s="179">
        <v>13800</v>
      </c>
      <c r="I15" s="163">
        <v>13.25</v>
      </c>
    </row>
    <row r="16" spans="1:9">
      <c r="B16" s="161" t="s">
        <v>111</v>
      </c>
      <c r="C16" s="162" t="s">
        <v>1761</v>
      </c>
      <c r="D16" s="421" t="s">
        <v>1762</v>
      </c>
      <c r="E16" s="422"/>
      <c r="F16" s="423"/>
      <c r="G16" s="163">
        <v>0</v>
      </c>
      <c r="H16" s="179">
        <v>0</v>
      </c>
      <c r="I16" s="163">
        <v>0</v>
      </c>
    </row>
    <row r="17" spans="2:9">
      <c r="B17" s="161" t="s">
        <v>111</v>
      </c>
      <c r="C17" s="162" t="s">
        <v>1763</v>
      </c>
      <c r="D17" s="421" t="s">
        <v>1764</v>
      </c>
      <c r="E17" s="422"/>
      <c r="F17" s="423"/>
      <c r="G17" s="163">
        <v>0</v>
      </c>
      <c r="H17" s="179">
        <v>0</v>
      </c>
      <c r="I17" s="163">
        <v>0</v>
      </c>
    </row>
    <row r="18" spans="2:9">
      <c r="B18" s="161" t="s">
        <v>111</v>
      </c>
      <c r="C18" s="162" t="s">
        <v>1765</v>
      </c>
      <c r="D18" s="421" t="s">
        <v>2027</v>
      </c>
      <c r="E18" s="422"/>
      <c r="F18" s="423"/>
      <c r="G18" s="163">
        <v>0</v>
      </c>
      <c r="H18" s="179">
        <v>0</v>
      </c>
      <c r="I18" s="163">
        <v>0</v>
      </c>
    </row>
    <row r="19" spans="2:9">
      <c r="B19" s="161" t="s">
        <v>111</v>
      </c>
      <c r="C19" s="162" t="s">
        <v>1766</v>
      </c>
      <c r="D19" s="421" t="s">
        <v>1767</v>
      </c>
      <c r="E19" s="422"/>
      <c r="F19" s="423"/>
      <c r="G19" s="163">
        <v>0</v>
      </c>
      <c r="H19" s="179">
        <v>0</v>
      </c>
      <c r="I19" s="163">
        <v>0</v>
      </c>
    </row>
    <row r="20" spans="2:9">
      <c r="B20" s="161" t="s">
        <v>111</v>
      </c>
      <c r="C20" s="162" t="s">
        <v>1768</v>
      </c>
      <c r="D20" s="421" t="s">
        <v>1091</v>
      </c>
      <c r="E20" s="422"/>
      <c r="F20" s="423"/>
      <c r="G20" s="163">
        <v>0</v>
      </c>
      <c r="H20" s="179">
        <v>0</v>
      </c>
      <c r="I20" s="163">
        <v>0</v>
      </c>
    </row>
    <row r="21" spans="2:9">
      <c r="B21" s="158" t="s">
        <v>4</v>
      </c>
      <c r="C21" s="159" t="s">
        <v>31</v>
      </c>
      <c r="D21" s="424" t="s">
        <v>32</v>
      </c>
      <c r="E21" s="422"/>
      <c r="F21" s="423"/>
      <c r="G21" s="160">
        <v>0</v>
      </c>
      <c r="H21" s="178">
        <v>0</v>
      </c>
      <c r="I21" s="160">
        <v>0</v>
      </c>
    </row>
    <row r="22" spans="2:9">
      <c r="B22" s="161" t="s">
        <v>111</v>
      </c>
      <c r="C22" s="162" t="s">
        <v>1769</v>
      </c>
      <c r="D22" s="421" t="s">
        <v>1770</v>
      </c>
      <c r="E22" s="422"/>
      <c r="F22" s="423"/>
      <c r="G22" s="163">
        <v>0</v>
      </c>
      <c r="H22" s="179">
        <v>0</v>
      </c>
      <c r="I22" s="163">
        <v>0</v>
      </c>
    </row>
    <row r="23" spans="2:9">
      <c r="B23" s="161" t="s">
        <v>111</v>
      </c>
      <c r="C23" s="162" t="s">
        <v>2028</v>
      </c>
      <c r="D23" s="421" t="s">
        <v>2029</v>
      </c>
      <c r="E23" s="422"/>
      <c r="F23" s="423"/>
      <c r="G23" s="163">
        <v>0</v>
      </c>
      <c r="H23" s="179">
        <v>0</v>
      </c>
      <c r="I23" s="163">
        <v>0</v>
      </c>
    </row>
    <row r="24" spans="2:9">
      <c r="B24" s="161" t="s">
        <v>111</v>
      </c>
      <c r="C24" s="162" t="s">
        <v>1771</v>
      </c>
      <c r="D24" s="421" t="s">
        <v>1772</v>
      </c>
      <c r="E24" s="422"/>
      <c r="F24" s="423"/>
      <c r="G24" s="163">
        <v>0</v>
      </c>
      <c r="H24" s="179">
        <v>0</v>
      </c>
      <c r="I24" s="163">
        <v>0</v>
      </c>
    </row>
    <row r="25" spans="2:9">
      <c r="B25" s="161" t="s">
        <v>111</v>
      </c>
      <c r="C25" s="162" t="s">
        <v>1773</v>
      </c>
      <c r="D25" s="421" t="s">
        <v>1774</v>
      </c>
      <c r="E25" s="422"/>
      <c r="F25" s="423"/>
      <c r="G25" s="163">
        <v>0</v>
      </c>
      <c r="H25" s="179">
        <v>0</v>
      </c>
      <c r="I25" s="163">
        <v>0</v>
      </c>
    </row>
    <row r="26" spans="2:9">
      <c r="B26" s="161" t="s">
        <v>111</v>
      </c>
      <c r="C26" s="162" t="s">
        <v>1775</v>
      </c>
      <c r="D26" s="421" t="s">
        <v>1776</v>
      </c>
      <c r="E26" s="422"/>
      <c r="F26" s="423"/>
      <c r="G26" s="163">
        <v>0</v>
      </c>
      <c r="H26" s="179">
        <v>0</v>
      </c>
      <c r="I26" s="163">
        <v>0</v>
      </c>
    </row>
    <row r="27" spans="2:9">
      <c r="B27" s="158" t="s">
        <v>11</v>
      </c>
      <c r="C27" s="159" t="s">
        <v>33</v>
      </c>
      <c r="D27" s="424" t="s">
        <v>34</v>
      </c>
      <c r="E27" s="422"/>
      <c r="F27" s="423"/>
      <c r="G27" s="160">
        <v>38956.99</v>
      </c>
      <c r="H27" s="178">
        <v>36600</v>
      </c>
      <c r="I27" s="160">
        <v>2356.9899999999998</v>
      </c>
    </row>
    <row r="28" spans="2:9">
      <c r="B28" s="158" t="s">
        <v>4</v>
      </c>
      <c r="C28" s="159" t="s">
        <v>35</v>
      </c>
      <c r="D28" s="424" t="s">
        <v>36</v>
      </c>
      <c r="E28" s="422"/>
      <c r="F28" s="423"/>
      <c r="G28" s="160">
        <v>269511.21000000002</v>
      </c>
      <c r="H28" s="178">
        <v>290700</v>
      </c>
      <c r="I28" s="160">
        <v>-21188.79</v>
      </c>
    </row>
    <row r="29" spans="2:9">
      <c r="B29" s="161" t="s">
        <v>111</v>
      </c>
      <c r="C29" s="162" t="s">
        <v>1777</v>
      </c>
      <c r="D29" s="421" t="s">
        <v>2030</v>
      </c>
      <c r="E29" s="422"/>
      <c r="F29" s="423"/>
      <c r="G29" s="163">
        <v>208476.1</v>
      </c>
      <c r="H29" s="179">
        <v>222800</v>
      </c>
      <c r="I29" s="163">
        <v>-14323.9</v>
      </c>
    </row>
    <row r="30" spans="2:9">
      <c r="B30" s="161" t="s">
        <v>111</v>
      </c>
      <c r="C30" s="162" t="s">
        <v>1778</v>
      </c>
      <c r="D30" s="421" t="s">
        <v>1779</v>
      </c>
      <c r="E30" s="422"/>
      <c r="F30" s="423"/>
      <c r="G30" s="163">
        <v>58187.15</v>
      </c>
      <c r="H30" s="179">
        <v>65000</v>
      </c>
      <c r="I30" s="163">
        <v>-6812.85</v>
      </c>
    </row>
    <row r="31" spans="2:9">
      <c r="B31" s="161" t="s">
        <v>111</v>
      </c>
      <c r="C31" s="162" t="s">
        <v>1780</v>
      </c>
      <c r="D31" s="421" t="s">
        <v>1781</v>
      </c>
      <c r="E31" s="422"/>
      <c r="F31" s="423"/>
      <c r="G31" s="163">
        <v>2847.96</v>
      </c>
      <c r="H31" s="179">
        <v>2900</v>
      </c>
      <c r="I31" s="163">
        <v>-52.04</v>
      </c>
    </row>
    <row r="32" spans="2:9">
      <c r="B32" s="158" t="s">
        <v>4</v>
      </c>
      <c r="C32" s="159" t="s">
        <v>37</v>
      </c>
      <c r="D32" s="424" t="s">
        <v>2031</v>
      </c>
      <c r="E32" s="422"/>
      <c r="F32" s="423"/>
      <c r="G32" s="160">
        <v>253018.94</v>
      </c>
      <c r="H32" s="178">
        <v>283400</v>
      </c>
      <c r="I32" s="160">
        <v>-30381.06</v>
      </c>
    </row>
    <row r="33" spans="2:9">
      <c r="B33" s="161" t="s">
        <v>111</v>
      </c>
      <c r="C33" s="162" t="s">
        <v>1782</v>
      </c>
      <c r="D33" s="421" t="s">
        <v>1783</v>
      </c>
      <c r="E33" s="422"/>
      <c r="F33" s="423"/>
      <c r="G33" s="163">
        <v>8482.16</v>
      </c>
      <c r="H33" s="179">
        <v>10400</v>
      </c>
      <c r="I33" s="163">
        <v>-1917.84</v>
      </c>
    </row>
    <row r="34" spans="2:9">
      <c r="B34" s="161" t="s">
        <v>111</v>
      </c>
      <c r="C34" s="162" t="s">
        <v>1784</v>
      </c>
      <c r="D34" s="421" t="s">
        <v>1785</v>
      </c>
      <c r="E34" s="422"/>
      <c r="F34" s="423"/>
      <c r="G34" s="163">
        <v>25680.76</v>
      </c>
      <c r="H34" s="179">
        <v>33400</v>
      </c>
      <c r="I34" s="163">
        <v>-7719.24</v>
      </c>
    </row>
    <row r="35" spans="2:9">
      <c r="B35" s="161" t="s">
        <v>111</v>
      </c>
      <c r="C35" s="162" t="s">
        <v>1786</v>
      </c>
      <c r="D35" s="421" t="s">
        <v>1787</v>
      </c>
      <c r="E35" s="422"/>
      <c r="F35" s="423"/>
      <c r="G35" s="163">
        <v>3460.85</v>
      </c>
      <c r="H35" s="179">
        <v>4000</v>
      </c>
      <c r="I35" s="163">
        <v>-539.15</v>
      </c>
    </row>
    <row r="36" spans="2:9">
      <c r="B36" s="161" t="s">
        <v>111</v>
      </c>
      <c r="C36" s="162" t="s">
        <v>1788</v>
      </c>
      <c r="D36" s="421" t="s">
        <v>1789</v>
      </c>
      <c r="E36" s="422"/>
      <c r="F36" s="423"/>
      <c r="G36" s="163">
        <v>11644.69</v>
      </c>
      <c r="H36" s="179">
        <v>10700</v>
      </c>
      <c r="I36" s="163">
        <v>944.69</v>
      </c>
    </row>
    <row r="37" spans="2:9">
      <c r="B37" s="161" t="s">
        <v>111</v>
      </c>
      <c r="C37" s="162" t="s">
        <v>1790</v>
      </c>
      <c r="D37" s="421" t="s">
        <v>1791</v>
      </c>
      <c r="E37" s="422"/>
      <c r="F37" s="423"/>
      <c r="G37" s="163">
        <v>203750.48</v>
      </c>
      <c r="H37" s="179">
        <v>224900</v>
      </c>
      <c r="I37" s="163">
        <v>-21149.52</v>
      </c>
    </row>
    <row r="38" spans="2:9">
      <c r="B38" s="161" t="s">
        <v>111</v>
      </c>
      <c r="C38" s="162" t="s">
        <v>1792</v>
      </c>
      <c r="D38" s="421" t="s">
        <v>1793</v>
      </c>
      <c r="E38" s="422"/>
      <c r="F38" s="423"/>
      <c r="G38" s="163">
        <v>0</v>
      </c>
      <c r="H38" s="179">
        <v>0</v>
      </c>
      <c r="I38" s="163">
        <v>0</v>
      </c>
    </row>
    <row r="39" spans="2:9">
      <c r="B39" s="158" t="s">
        <v>4</v>
      </c>
      <c r="C39" s="159" t="s">
        <v>38</v>
      </c>
      <c r="D39" s="424" t="s">
        <v>2032</v>
      </c>
      <c r="E39" s="422"/>
      <c r="F39" s="423"/>
      <c r="G39" s="160">
        <v>196724.88</v>
      </c>
      <c r="H39" s="178">
        <v>207400</v>
      </c>
      <c r="I39" s="160">
        <v>-10675.12</v>
      </c>
    </row>
    <row r="40" spans="2:9">
      <c r="B40" s="161" t="s">
        <v>111</v>
      </c>
      <c r="C40" s="162" t="s">
        <v>1794</v>
      </c>
      <c r="D40" s="421" t="s">
        <v>1795</v>
      </c>
      <c r="E40" s="422"/>
      <c r="F40" s="423"/>
      <c r="G40" s="163">
        <v>196724.88</v>
      </c>
      <c r="H40" s="179">
        <v>207400</v>
      </c>
      <c r="I40" s="163">
        <v>-10675.12</v>
      </c>
    </row>
    <row r="41" spans="2:9">
      <c r="B41" s="161" t="s">
        <v>111</v>
      </c>
      <c r="C41" s="162" t="s">
        <v>1796</v>
      </c>
      <c r="D41" s="421" t="s">
        <v>1797</v>
      </c>
      <c r="E41" s="422"/>
      <c r="F41" s="423"/>
      <c r="G41" s="163">
        <v>0</v>
      </c>
      <c r="H41" s="179">
        <v>0</v>
      </c>
      <c r="I41" s="163">
        <v>0</v>
      </c>
    </row>
    <row r="42" spans="2:9">
      <c r="B42" s="161" t="s">
        <v>111</v>
      </c>
      <c r="C42" s="162" t="s">
        <v>1798</v>
      </c>
      <c r="D42" s="421" t="s">
        <v>1799</v>
      </c>
      <c r="E42" s="422"/>
      <c r="F42" s="423"/>
      <c r="G42" s="163">
        <v>0</v>
      </c>
      <c r="H42" s="179">
        <v>0</v>
      </c>
      <c r="I42" s="163">
        <v>0</v>
      </c>
    </row>
    <row r="43" spans="2:9">
      <c r="B43" s="161" t="s">
        <v>111</v>
      </c>
      <c r="C43" s="162" t="s">
        <v>1800</v>
      </c>
      <c r="D43" s="421" t="s">
        <v>1801</v>
      </c>
      <c r="E43" s="422"/>
      <c r="F43" s="423"/>
      <c r="G43" s="163">
        <v>0</v>
      </c>
      <c r="H43" s="179">
        <v>0</v>
      </c>
      <c r="I43" s="163">
        <v>0</v>
      </c>
    </row>
    <row r="44" spans="2:9">
      <c r="B44" s="161" t="s">
        <v>111</v>
      </c>
      <c r="C44" s="162" t="s">
        <v>1802</v>
      </c>
      <c r="D44" s="421" t="s">
        <v>1803</v>
      </c>
      <c r="E44" s="422"/>
      <c r="F44" s="423"/>
      <c r="G44" s="163">
        <v>0</v>
      </c>
      <c r="H44" s="179">
        <v>0</v>
      </c>
      <c r="I44" s="163">
        <v>0</v>
      </c>
    </row>
    <row r="45" spans="2:9">
      <c r="B45" s="161" t="s">
        <v>111</v>
      </c>
      <c r="C45" s="162" t="s">
        <v>1804</v>
      </c>
      <c r="D45" s="421" t="s">
        <v>1091</v>
      </c>
      <c r="E45" s="422"/>
      <c r="F45" s="423"/>
      <c r="G45" s="163">
        <v>0</v>
      </c>
      <c r="H45" s="179">
        <v>0</v>
      </c>
      <c r="I45" s="163">
        <v>0</v>
      </c>
    </row>
    <row r="46" spans="2:9">
      <c r="B46" s="158" t="s">
        <v>4</v>
      </c>
      <c r="C46" s="159" t="s">
        <v>39</v>
      </c>
      <c r="D46" s="424" t="s">
        <v>40</v>
      </c>
      <c r="E46" s="422"/>
      <c r="F46" s="423"/>
      <c r="G46" s="160">
        <v>0</v>
      </c>
      <c r="H46" s="178">
        <v>0</v>
      </c>
      <c r="I46" s="160">
        <v>0</v>
      </c>
    </row>
    <row r="47" spans="2:9">
      <c r="B47" s="161" t="s">
        <v>111</v>
      </c>
      <c r="C47" s="162" t="s">
        <v>1805</v>
      </c>
      <c r="D47" s="421" t="s">
        <v>2033</v>
      </c>
      <c r="E47" s="422"/>
      <c r="F47" s="423"/>
      <c r="G47" s="163">
        <v>0</v>
      </c>
      <c r="H47" s="179">
        <v>0</v>
      </c>
      <c r="I47" s="163">
        <v>0</v>
      </c>
    </row>
    <row r="48" spans="2:9">
      <c r="B48" s="161" t="s">
        <v>111</v>
      </c>
      <c r="C48" s="162" t="s">
        <v>1806</v>
      </c>
      <c r="D48" s="421" t="s">
        <v>2034</v>
      </c>
      <c r="E48" s="422"/>
      <c r="F48" s="423"/>
      <c r="G48" s="163">
        <v>0</v>
      </c>
      <c r="H48" s="179">
        <v>0</v>
      </c>
      <c r="I48" s="163">
        <v>0</v>
      </c>
    </row>
    <row r="49" spans="2:9">
      <c r="B49" s="161" t="s">
        <v>111</v>
      </c>
      <c r="C49" s="162" t="s">
        <v>1807</v>
      </c>
      <c r="D49" s="421" t="s">
        <v>2035</v>
      </c>
      <c r="E49" s="422"/>
      <c r="F49" s="423"/>
      <c r="G49" s="163">
        <v>0</v>
      </c>
      <c r="H49" s="179">
        <v>0</v>
      </c>
      <c r="I49" s="163">
        <v>0</v>
      </c>
    </row>
    <row r="50" spans="2:9">
      <c r="B50" s="161" t="s">
        <v>111</v>
      </c>
      <c r="C50" s="162" t="s">
        <v>1808</v>
      </c>
      <c r="D50" s="421" t="s">
        <v>1809</v>
      </c>
      <c r="E50" s="422"/>
      <c r="F50" s="423"/>
      <c r="G50" s="163">
        <v>0</v>
      </c>
      <c r="H50" s="179">
        <v>0</v>
      </c>
      <c r="I50" s="163">
        <v>0</v>
      </c>
    </row>
    <row r="51" spans="2:9">
      <c r="B51" s="158" t="s">
        <v>11</v>
      </c>
      <c r="C51" s="159" t="s">
        <v>41</v>
      </c>
      <c r="D51" s="424" t="s">
        <v>42</v>
      </c>
      <c r="E51" s="422"/>
      <c r="F51" s="423"/>
      <c r="G51" s="160">
        <v>719255.03</v>
      </c>
      <c r="H51" s="178">
        <v>781500</v>
      </c>
      <c r="I51" s="160">
        <v>-62244.97</v>
      </c>
    </row>
    <row r="52" spans="2:9">
      <c r="B52" s="158" t="s">
        <v>43</v>
      </c>
      <c r="C52" s="159" t="s">
        <v>43</v>
      </c>
      <c r="D52" s="424" t="s">
        <v>2036</v>
      </c>
      <c r="E52" s="422"/>
      <c r="F52" s="423"/>
      <c r="G52" s="160">
        <v>-680298.04</v>
      </c>
      <c r="H52" s="178">
        <v>-744900</v>
      </c>
      <c r="I52" s="160">
        <v>64601.96</v>
      </c>
    </row>
    <row r="53" spans="2:9">
      <c r="B53" s="158" t="s">
        <v>4</v>
      </c>
      <c r="C53" s="159" t="s">
        <v>44</v>
      </c>
      <c r="D53" s="424" t="s">
        <v>45</v>
      </c>
      <c r="E53" s="422"/>
      <c r="F53" s="423"/>
      <c r="G53" s="160">
        <v>0</v>
      </c>
      <c r="H53" s="178">
        <v>0</v>
      </c>
      <c r="I53" s="160">
        <v>0</v>
      </c>
    </row>
    <row r="54" spans="2:9">
      <c r="B54" s="161" t="s">
        <v>111</v>
      </c>
      <c r="C54" s="162" t="s">
        <v>1810</v>
      </c>
      <c r="D54" s="421" t="s">
        <v>1811</v>
      </c>
      <c r="E54" s="422"/>
      <c r="F54" s="423"/>
      <c r="G54" s="163">
        <v>0</v>
      </c>
      <c r="H54" s="179">
        <v>0</v>
      </c>
      <c r="I54" s="163">
        <v>0</v>
      </c>
    </row>
    <row r="55" spans="2:9">
      <c r="B55" s="161" t="s">
        <v>111</v>
      </c>
      <c r="C55" s="162" t="s">
        <v>1812</v>
      </c>
      <c r="D55" s="421" t="s">
        <v>1813</v>
      </c>
      <c r="E55" s="422"/>
      <c r="F55" s="423"/>
      <c r="G55" s="163">
        <v>0</v>
      </c>
      <c r="H55" s="179">
        <v>0</v>
      </c>
      <c r="I55" s="163">
        <v>0</v>
      </c>
    </row>
    <row r="56" spans="2:9">
      <c r="B56" s="161" t="s">
        <v>111</v>
      </c>
      <c r="C56" s="162" t="s">
        <v>1814</v>
      </c>
      <c r="D56" s="421" t="s">
        <v>1815</v>
      </c>
      <c r="E56" s="422"/>
      <c r="F56" s="423"/>
      <c r="G56" s="163">
        <v>0</v>
      </c>
      <c r="H56" s="179">
        <v>0</v>
      </c>
      <c r="I56" s="163">
        <v>0</v>
      </c>
    </row>
    <row r="57" spans="2:9">
      <c r="B57" s="161" t="s">
        <v>111</v>
      </c>
      <c r="C57" s="162" t="s">
        <v>1816</v>
      </c>
      <c r="D57" s="421" t="s">
        <v>2037</v>
      </c>
      <c r="E57" s="422"/>
      <c r="F57" s="423"/>
      <c r="G57" s="163">
        <v>0</v>
      </c>
      <c r="H57" s="179">
        <v>0</v>
      </c>
      <c r="I57" s="163">
        <v>0</v>
      </c>
    </row>
    <row r="58" spans="2:9">
      <c r="B58" s="161" t="s">
        <v>111</v>
      </c>
      <c r="C58" s="162" t="s">
        <v>1817</v>
      </c>
      <c r="D58" s="421" t="s">
        <v>1818</v>
      </c>
      <c r="E58" s="422"/>
      <c r="F58" s="423"/>
      <c r="G58" s="163">
        <v>0</v>
      </c>
      <c r="H58" s="179">
        <v>0</v>
      </c>
      <c r="I58" s="163">
        <v>0</v>
      </c>
    </row>
    <row r="59" spans="2:9">
      <c r="B59" s="161" t="s">
        <v>111</v>
      </c>
      <c r="C59" s="162" t="s">
        <v>1819</v>
      </c>
      <c r="D59" s="421" t="s">
        <v>1820</v>
      </c>
      <c r="E59" s="422"/>
      <c r="F59" s="423"/>
      <c r="G59" s="163">
        <v>0</v>
      </c>
      <c r="H59" s="179">
        <v>0</v>
      </c>
      <c r="I59" s="163">
        <v>0</v>
      </c>
    </row>
    <row r="60" spans="2:9">
      <c r="B60" s="161" t="s">
        <v>111</v>
      </c>
      <c r="C60" s="162" t="s">
        <v>1821</v>
      </c>
      <c r="D60" s="421" t="s">
        <v>1822</v>
      </c>
      <c r="E60" s="422"/>
      <c r="F60" s="423"/>
      <c r="G60" s="163">
        <v>0</v>
      </c>
      <c r="H60" s="179">
        <v>0</v>
      </c>
      <c r="I60" s="163">
        <v>0</v>
      </c>
    </row>
    <row r="61" spans="2:9">
      <c r="B61" s="161" t="s">
        <v>111</v>
      </c>
      <c r="C61" s="162" t="s">
        <v>2038</v>
      </c>
      <c r="D61" s="421" t="s">
        <v>2039</v>
      </c>
      <c r="E61" s="422"/>
      <c r="F61" s="423"/>
      <c r="G61" s="163">
        <v>0</v>
      </c>
      <c r="H61" s="179">
        <v>0</v>
      </c>
      <c r="I61" s="163">
        <v>0</v>
      </c>
    </row>
    <row r="62" spans="2:9">
      <c r="B62" s="158" t="s">
        <v>4</v>
      </c>
      <c r="C62" s="159" t="s">
        <v>46</v>
      </c>
      <c r="D62" s="424" t="s">
        <v>47</v>
      </c>
      <c r="E62" s="422"/>
      <c r="F62" s="423"/>
      <c r="G62" s="160">
        <v>0</v>
      </c>
      <c r="H62" s="178">
        <v>0</v>
      </c>
      <c r="I62" s="160">
        <v>0</v>
      </c>
    </row>
    <row r="63" spans="2:9">
      <c r="B63" s="161" t="s">
        <v>111</v>
      </c>
      <c r="C63" s="162" t="s">
        <v>1823</v>
      </c>
      <c r="D63" s="421" t="s">
        <v>1824</v>
      </c>
      <c r="E63" s="422"/>
      <c r="F63" s="423"/>
      <c r="G63" s="163">
        <v>0</v>
      </c>
      <c r="H63" s="179">
        <v>0</v>
      </c>
      <c r="I63" s="163">
        <v>0</v>
      </c>
    </row>
    <row r="64" spans="2:9">
      <c r="B64" s="161" t="s">
        <v>111</v>
      </c>
      <c r="C64" s="162" t="s">
        <v>1825</v>
      </c>
      <c r="D64" s="421" t="s">
        <v>1826</v>
      </c>
      <c r="E64" s="422"/>
      <c r="F64" s="423"/>
      <c r="G64" s="163">
        <v>0</v>
      </c>
      <c r="H64" s="179">
        <v>0</v>
      </c>
      <c r="I64" s="163">
        <v>0</v>
      </c>
    </row>
    <row r="65" spans="2:9">
      <c r="B65" s="161" t="s">
        <v>111</v>
      </c>
      <c r="C65" s="162" t="s">
        <v>1827</v>
      </c>
      <c r="D65" s="421" t="s">
        <v>1828</v>
      </c>
      <c r="E65" s="422"/>
      <c r="F65" s="423"/>
      <c r="G65" s="163">
        <v>0</v>
      </c>
      <c r="H65" s="179">
        <v>0</v>
      </c>
      <c r="I65" s="163">
        <v>0</v>
      </c>
    </row>
    <row r="66" spans="2:9">
      <c r="B66" s="161" t="s">
        <v>111</v>
      </c>
      <c r="C66" s="162" t="s">
        <v>1829</v>
      </c>
      <c r="D66" s="421" t="s">
        <v>1830</v>
      </c>
      <c r="E66" s="422"/>
      <c r="F66" s="423"/>
      <c r="G66" s="163">
        <v>0</v>
      </c>
      <c r="H66" s="179">
        <v>0</v>
      </c>
      <c r="I66" s="163">
        <v>0</v>
      </c>
    </row>
    <row r="67" spans="2:9">
      <c r="B67" s="158" t="s">
        <v>4</v>
      </c>
      <c r="C67" s="159" t="s">
        <v>48</v>
      </c>
      <c r="D67" s="424" t="s">
        <v>49</v>
      </c>
      <c r="E67" s="422"/>
      <c r="F67" s="423"/>
      <c r="G67" s="160">
        <v>0</v>
      </c>
      <c r="H67" s="178">
        <v>35200</v>
      </c>
      <c r="I67" s="160">
        <v>-35200</v>
      </c>
    </row>
    <row r="68" spans="2:9">
      <c r="B68" s="161" t="s">
        <v>111</v>
      </c>
      <c r="C68" s="162" t="s">
        <v>1831</v>
      </c>
      <c r="D68" s="421" t="s">
        <v>1832</v>
      </c>
      <c r="E68" s="422"/>
      <c r="F68" s="423"/>
      <c r="G68" s="163">
        <v>0</v>
      </c>
      <c r="H68" s="179">
        <v>35200</v>
      </c>
      <c r="I68" s="163">
        <v>-35200</v>
      </c>
    </row>
    <row r="69" spans="2:9">
      <c r="B69" s="161" t="s">
        <v>111</v>
      </c>
      <c r="C69" s="162" t="s">
        <v>1833</v>
      </c>
      <c r="D69" s="421" t="s">
        <v>1834</v>
      </c>
      <c r="E69" s="422"/>
      <c r="F69" s="423"/>
      <c r="G69" s="163">
        <v>0</v>
      </c>
      <c r="H69" s="179">
        <v>0</v>
      </c>
      <c r="I69" s="163">
        <v>0</v>
      </c>
    </row>
    <row r="70" spans="2:9">
      <c r="B70" s="161" t="s">
        <v>111</v>
      </c>
      <c r="C70" s="162" t="s">
        <v>1835</v>
      </c>
      <c r="D70" s="421" t="s">
        <v>1836</v>
      </c>
      <c r="E70" s="422"/>
      <c r="F70" s="423"/>
      <c r="G70" s="163">
        <v>0</v>
      </c>
      <c r="H70" s="179">
        <v>0</v>
      </c>
      <c r="I70" s="163">
        <v>0</v>
      </c>
    </row>
    <row r="71" spans="2:9">
      <c r="B71" s="161" t="s">
        <v>111</v>
      </c>
      <c r="C71" s="162" t="s">
        <v>1837</v>
      </c>
      <c r="D71" s="421" t="s">
        <v>1838</v>
      </c>
      <c r="E71" s="422"/>
      <c r="F71" s="423"/>
      <c r="G71" s="163">
        <v>0</v>
      </c>
      <c r="H71" s="179">
        <v>0</v>
      </c>
      <c r="I71" s="163">
        <v>0</v>
      </c>
    </row>
    <row r="72" spans="2:9">
      <c r="B72" s="161" t="s">
        <v>111</v>
      </c>
      <c r="C72" s="162" t="s">
        <v>1839</v>
      </c>
      <c r="D72" s="421" t="s">
        <v>1840</v>
      </c>
      <c r="E72" s="422"/>
      <c r="F72" s="423"/>
      <c r="G72" s="163">
        <v>0</v>
      </c>
      <c r="H72" s="179">
        <v>0</v>
      </c>
      <c r="I72" s="163">
        <v>0</v>
      </c>
    </row>
    <row r="73" spans="2:9">
      <c r="B73" s="158" t="s">
        <v>11</v>
      </c>
      <c r="C73" s="159" t="s">
        <v>50</v>
      </c>
      <c r="D73" s="424" t="s">
        <v>51</v>
      </c>
      <c r="E73" s="422"/>
      <c r="F73" s="423"/>
      <c r="G73" s="160">
        <v>0</v>
      </c>
      <c r="H73" s="178">
        <v>35200</v>
      </c>
      <c r="I73" s="160">
        <v>-35200</v>
      </c>
    </row>
    <row r="74" spans="2:9">
      <c r="B74" s="158" t="s">
        <v>4</v>
      </c>
      <c r="C74" s="159" t="s">
        <v>52</v>
      </c>
      <c r="D74" s="424" t="s">
        <v>53</v>
      </c>
      <c r="E74" s="422"/>
      <c r="F74" s="423"/>
      <c r="G74" s="160">
        <v>28292.48</v>
      </c>
      <c r="H74" s="178">
        <v>54800</v>
      </c>
      <c r="I74" s="160">
        <v>-26507.52</v>
      </c>
    </row>
    <row r="75" spans="2:9">
      <c r="B75" s="161" t="s">
        <v>111</v>
      </c>
      <c r="C75" s="162" t="s">
        <v>1841</v>
      </c>
      <c r="D75" s="421" t="s">
        <v>1842</v>
      </c>
      <c r="E75" s="422"/>
      <c r="F75" s="423"/>
      <c r="G75" s="163">
        <v>19543.2</v>
      </c>
      <c r="H75" s="179">
        <v>47100</v>
      </c>
      <c r="I75" s="163">
        <v>-27556.799999999999</v>
      </c>
    </row>
    <row r="76" spans="2:9">
      <c r="B76" s="161" t="s">
        <v>111</v>
      </c>
      <c r="C76" s="162" t="s">
        <v>1843</v>
      </c>
      <c r="D76" s="421" t="s">
        <v>1844</v>
      </c>
      <c r="E76" s="422"/>
      <c r="F76" s="423"/>
      <c r="G76" s="163">
        <v>0</v>
      </c>
      <c r="H76" s="179">
        <v>0</v>
      </c>
      <c r="I76" s="163">
        <v>0</v>
      </c>
    </row>
    <row r="77" spans="2:9">
      <c r="B77" s="161" t="s">
        <v>111</v>
      </c>
      <c r="C77" s="162" t="s">
        <v>1845</v>
      </c>
      <c r="D77" s="421" t="s">
        <v>1846</v>
      </c>
      <c r="E77" s="422"/>
      <c r="F77" s="423"/>
      <c r="G77" s="163">
        <v>0</v>
      </c>
      <c r="H77" s="179">
        <v>0</v>
      </c>
      <c r="I77" s="163">
        <v>0</v>
      </c>
    </row>
    <row r="78" spans="2:9">
      <c r="B78" s="161" t="s">
        <v>111</v>
      </c>
      <c r="C78" s="162" t="s">
        <v>1847</v>
      </c>
      <c r="D78" s="421" t="s">
        <v>2040</v>
      </c>
      <c r="E78" s="422"/>
      <c r="F78" s="423"/>
      <c r="G78" s="163">
        <v>8749.2800000000007</v>
      </c>
      <c r="H78" s="179">
        <v>7700</v>
      </c>
      <c r="I78" s="163">
        <v>1049.28</v>
      </c>
    </row>
    <row r="79" spans="2:9">
      <c r="B79" s="161" t="s">
        <v>111</v>
      </c>
      <c r="C79" s="162" t="s">
        <v>1848</v>
      </c>
      <c r="D79" s="421" t="s">
        <v>1849</v>
      </c>
      <c r="E79" s="422"/>
      <c r="F79" s="423"/>
      <c r="G79" s="163">
        <v>0</v>
      </c>
      <c r="H79" s="179">
        <v>0</v>
      </c>
      <c r="I79" s="163">
        <v>0</v>
      </c>
    </row>
    <row r="80" spans="2:9">
      <c r="B80" s="161" t="s">
        <v>111</v>
      </c>
      <c r="C80" s="162" t="s">
        <v>1850</v>
      </c>
      <c r="D80" s="421" t="s">
        <v>1851</v>
      </c>
      <c r="E80" s="422"/>
      <c r="F80" s="423"/>
      <c r="G80" s="163">
        <v>0</v>
      </c>
      <c r="H80" s="179">
        <v>0</v>
      </c>
      <c r="I80" s="163">
        <v>0</v>
      </c>
    </row>
    <row r="81" spans="2:9">
      <c r="B81" s="161" t="s">
        <v>111</v>
      </c>
      <c r="C81" s="162" t="s">
        <v>1852</v>
      </c>
      <c r="D81" s="421" t="s">
        <v>1853</v>
      </c>
      <c r="E81" s="422"/>
      <c r="F81" s="423"/>
      <c r="G81" s="163">
        <v>0</v>
      </c>
      <c r="H81" s="179">
        <v>0</v>
      </c>
      <c r="I81" s="163">
        <v>0</v>
      </c>
    </row>
    <row r="82" spans="2:9">
      <c r="B82" s="161" t="s">
        <v>111</v>
      </c>
      <c r="C82" s="162" t="s">
        <v>2041</v>
      </c>
      <c r="D82" s="421" t="s">
        <v>2042</v>
      </c>
      <c r="E82" s="422"/>
      <c r="F82" s="423"/>
      <c r="G82" s="163">
        <v>0</v>
      </c>
      <c r="H82" s="179">
        <v>0</v>
      </c>
      <c r="I82" s="163">
        <v>0</v>
      </c>
    </row>
    <row r="83" spans="2:9">
      <c r="B83" s="158" t="s">
        <v>4</v>
      </c>
      <c r="C83" s="159" t="s">
        <v>54</v>
      </c>
      <c r="D83" s="424" t="s">
        <v>2043</v>
      </c>
      <c r="E83" s="422"/>
      <c r="F83" s="423"/>
      <c r="G83" s="160">
        <v>0</v>
      </c>
      <c r="H83" s="178">
        <v>0</v>
      </c>
      <c r="I83" s="160">
        <v>0</v>
      </c>
    </row>
    <row r="84" spans="2:9">
      <c r="B84" s="161" t="s">
        <v>111</v>
      </c>
      <c r="C84" s="162" t="s">
        <v>1854</v>
      </c>
      <c r="D84" s="421" t="s">
        <v>2044</v>
      </c>
      <c r="E84" s="422"/>
      <c r="F84" s="423"/>
      <c r="G84" s="163">
        <v>0</v>
      </c>
      <c r="H84" s="179">
        <v>0</v>
      </c>
      <c r="I84" s="163">
        <v>0</v>
      </c>
    </row>
    <row r="85" spans="2:9">
      <c r="B85" s="161" t="s">
        <v>111</v>
      </c>
      <c r="C85" s="162" t="s">
        <v>1855</v>
      </c>
      <c r="D85" s="421" t="s">
        <v>2045</v>
      </c>
      <c r="E85" s="422"/>
      <c r="F85" s="423"/>
      <c r="G85" s="163">
        <v>0</v>
      </c>
      <c r="H85" s="179">
        <v>0</v>
      </c>
      <c r="I85" s="163">
        <v>0</v>
      </c>
    </row>
    <row r="86" spans="2:9">
      <c r="B86" s="161" t="s">
        <v>111</v>
      </c>
      <c r="C86" s="162" t="s">
        <v>1856</v>
      </c>
      <c r="D86" s="421" t="s">
        <v>2046</v>
      </c>
      <c r="E86" s="422"/>
      <c r="F86" s="423"/>
      <c r="G86" s="163">
        <v>0</v>
      </c>
      <c r="H86" s="179">
        <v>0</v>
      </c>
      <c r="I86" s="163">
        <v>0</v>
      </c>
    </row>
    <row r="87" spans="2:9">
      <c r="B87" s="161" t="s">
        <v>111</v>
      </c>
      <c r="C87" s="162" t="s">
        <v>1857</v>
      </c>
      <c r="D87" s="421" t="s">
        <v>1858</v>
      </c>
      <c r="E87" s="422"/>
      <c r="F87" s="423"/>
      <c r="G87" s="163">
        <v>0</v>
      </c>
      <c r="H87" s="179">
        <v>0</v>
      </c>
      <c r="I87" s="163">
        <v>0</v>
      </c>
    </row>
    <row r="88" spans="2:9">
      <c r="B88" s="158" t="s">
        <v>4</v>
      </c>
      <c r="C88" s="159" t="s">
        <v>55</v>
      </c>
      <c r="D88" s="424" t="s">
        <v>56</v>
      </c>
      <c r="E88" s="422"/>
      <c r="F88" s="423"/>
      <c r="G88" s="160">
        <v>0</v>
      </c>
      <c r="H88" s="178">
        <v>0</v>
      </c>
      <c r="I88" s="160">
        <v>0</v>
      </c>
    </row>
    <row r="89" spans="2:9">
      <c r="B89" s="161" t="s">
        <v>111</v>
      </c>
      <c r="C89" s="162" t="s">
        <v>1859</v>
      </c>
      <c r="D89" s="421" t="s">
        <v>1860</v>
      </c>
      <c r="E89" s="422"/>
      <c r="F89" s="423"/>
      <c r="G89" s="163">
        <v>0</v>
      </c>
      <c r="H89" s="179">
        <v>0</v>
      </c>
      <c r="I89" s="163">
        <v>0</v>
      </c>
    </row>
    <row r="90" spans="2:9">
      <c r="B90" s="161" t="s">
        <v>111</v>
      </c>
      <c r="C90" s="162" t="s">
        <v>1861</v>
      </c>
      <c r="D90" s="421" t="s">
        <v>1862</v>
      </c>
      <c r="E90" s="422"/>
      <c r="F90" s="423"/>
      <c r="G90" s="163">
        <v>0</v>
      </c>
      <c r="H90" s="179">
        <v>0</v>
      </c>
      <c r="I90" s="163">
        <v>0</v>
      </c>
    </row>
    <row r="91" spans="2:9">
      <c r="B91" s="161" t="s">
        <v>111</v>
      </c>
      <c r="C91" s="162" t="s">
        <v>1863</v>
      </c>
      <c r="D91" s="421" t="s">
        <v>1864</v>
      </c>
      <c r="E91" s="422"/>
      <c r="F91" s="423"/>
      <c r="G91" s="163">
        <v>0</v>
      </c>
      <c r="H91" s="179">
        <v>0</v>
      </c>
      <c r="I91" s="163">
        <v>0</v>
      </c>
    </row>
    <row r="92" spans="2:9">
      <c r="B92" s="161" t="s">
        <v>111</v>
      </c>
      <c r="C92" s="162" t="s">
        <v>1865</v>
      </c>
      <c r="D92" s="421" t="s">
        <v>1866</v>
      </c>
      <c r="E92" s="422"/>
      <c r="F92" s="423"/>
      <c r="G92" s="163">
        <v>0</v>
      </c>
      <c r="H92" s="179">
        <v>0</v>
      </c>
      <c r="I92" s="163">
        <v>0</v>
      </c>
    </row>
    <row r="93" spans="2:9">
      <c r="B93" s="161" t="s">
        <v>111</v>
      </c>
      <c r="C93" s="162" t="s">
        <v>1867</v>
      </c>
      <c r="D93" s="421" t="s">
        <v>1868</v>
      </c>
      <c r="E93" s="422"/>
      <c r="F93" s="423"/>
      <c r="G93" s="163">
        <v>0</v>
      </c>
      <c r="H93" s="179">
        <v>0</v>
      </c>
      <c r="I93" s="163">
        <v>0</v>
      </c>
    </row>
    <row r="94" spans="2:9">
      <c r="B94" s="158" t="s">
        <v>11</v>
      </c>
      <c r="C94" s="159" t="s">
        <v>57</v>
      </c>
      <c r="D94" s="424" t="s">
        <v>58</v>
      </c>
      <c r="E94" s="422"/>
      <c r="F94" s="423"/>
      <c r="G94" s="160">
        <v>28292.48</v>
      </c>
      <c r="H94" s="178">
        <v>54800</v>
      </c>
      <c r="I94" s="160">
        <v>-26507.52</v>
      </c>
    </row>
    <row r="95" spans="2:9">
      <c r="B95" s="158" t="s">
        <v>59</v>
      </c>
      <c r="C95" s="159" t="s">
        <v>59</v>
      </c>
      <c r="D95" s="424" t="s">
        <v>2047</v>
      </c>
      <c r="E95" s="422"/>
      <c r="F95" s="423"/>
      <c r="G95" s="160">
        <v>-28292.48</v>
      </c>
      <c r="H95" s="178">
        <v>-19600</v>
      </c>
      <c r="I95" s="160">
        <v>-8692.48</v>
      </c>
    </row>
    <row r="96" spans="2:9">
      <c r="B96" s="158" t="s">
        <v>60</v>
      </c>
      <c r="C96" s="159" t="s">
        <v>60</v>
      </c>
      <c r="D96" s="424" t="s">
        <v>61</v>
      </c>
      <c r="E96" s="422"/>
      <c r="F96" s="423"/>
      <c r="G96" s="160">
        <v>-708590.52</v>
      </c>
      <c r="H96" s="178">
        <v>-764500</v>
      </c>
      <c r="I96" s="160">
        <v>55909.48</v>
      </c>
    </row>
    <row r="97" spans="2:9">
      <c r="B97" s="158" t="s">
        <v>4</v>
      </c>
      <c r="C97" s="159" t="s">
        <v>62</v>
      </c>
      <c r="D97" s="424" t="s">
        <v>63</v>
      </c>
      <c r="E97" s="422"/>
      <c r="F97" s="423"/>
      <c r="G97" s="160">
        <v>0</v>
      </c>
      <c r="H97" s="178">
        <v>0</v>
      </c>
      <c r="I97" s="160">
        <v>0</v>
      </c>
    </row>
    <row r="98" spans="2:9">
      <c r="B98" s="161" t="s">
        <v>111</v>
      </c>
      <c r="C98" s="162" t="s">
        <v>1869</v>
      </c>
      <c r="D98" s="421" t="s">
        <v>1870</v>
      </c>
      <c r="E98" s="422"/>
      <c r="F98" s="423"/>
      <c r="G98" s="163">
        <v>0</v>
      </c>
      <c r="H98" s="179">
        <v>0</v>
      </c>
      <c r="I98" s="163">
        <v>0</v>
      </c>
    </row>
    <row r="99" spans="2:9">
      <c r="B99" s="161" t="s">
        <v>111</v>
      </c>
      <c r="C99" s="162" t="s">
        <v>1871</v>
      </c>
      <c r="D99" s="421" t="s">
        <v>1872</v>
      </c>
      <c r="E99" s="422"/>
      <c r="F99" s="423"/>
      <c r="G99" s="163">
        <v>0</v>
      </c>
      <c r="H99" s="179">
        <v>0</v>
      </c>
      <c r="I99" s="163">
        <v>0</v>
      </c>
    </row>
    <row r="100" spans="2:9">
      <c r="B100" s="161" t="s">
        <v>111</v>
      </c>
      <c r="C100" s="162" t="s">
        <v>1873</v>
      </c>
      <c r="D100" s="421" t="s">
        <v>1874</v>
      </c>
      <c r="E100" s="422"/>
      <c r="F100" s="423"/>
      <c r="G100" s="163">
        <v>0</v>
      </c>
      <c r="H100" s="179">
        <v>0</v>
      </c>
      <c r="I100" s="163">
        <v>0</v>
      </c>
    </row>
    <row r="101" spans="2:9">
      <c r="B101" s="161" t="s">
        <v>111</v>
      </c>
      <c r="C101" s="162" t="s">
        <v>1875</v>
      </c>
      <c r="D101" s="421" t="s">
        <v>1876</v>
      </c>
      <c r="E101" s="422"/>
      <c r="F101" s="423"/>
      <c r="G101" s="163">
        <v>0</v>
      </c>
      <c r="H101" s="179">
        <v>0</v>
      </c>
      <c r="I101" s="163">
        <v>0</v>
      </c>
    </row>
    <row r="102" spans="2:9">
      <c r="B102" s="161" t="s">
        <v>111</v>
      </c>
      <c r="C102" s="162" t="s">
        <v>2048</v>
      </c>
      <c r="D102" s="421" t="s">
        <v>2049</v>
      </c>
      <c r="E102" s="422"/>
      <c r="F102" s="423"/>
      <c r="G102" s="163">
        <v>0</v>
      </c>
      <c r="H102" s="179">
        <v>0</v>
      </c>
      <c r="I102" s="163">
        <v>0</v>
      </c>
    </row>
    <row r="103" spans="2:9">
      <c r="B103" s="158" t="s">
        <v>4</v>
      </c>
      <c r="C103" s="159" t="s">
        <v>64</v>
      </c>
      <c r="D103" s="424" t="s">
        <v>2050</v>
      </c>
      <c r="E103" s="422"/>
      <c r="F103" s="423"/>
      <c r="G103" s="160">
        <v>0</v>
      </c>
      <c r="H103" s="178">
        <v>0</v>
      </c>
      <c r="I103" s="160">
        <v>0</v>
      </c>
    </row>
    <row r="104" spans="2:9">
      <c r="B104" s="161" t="s">
        <v>111</v>
      </c>
      <c r="C104" s="162" t="s">
        <v>1877</v>
      </c>
      <c r="D104" s="421" t="s">
        <v>2050</v>
      </c>
      <c r="E104" s="422"/>
      <c r="F104" s="423"/>
      <c r="G104" s="163">
        <v>0</v>
      </c>
      <c r="H104" s="179">
        <v>0</v>
      </c>
      <c r="I104" s="163">
        <v>0</v>
      </c>
    </row>
    <row r="105" spans="2:9">
      <c r="B105" s="158" t="s">
        <v>4</v>
      </c>
      <c r="C105" s="159" t="s">
        <v>65</v>
      </c>
      <c r="D105" s="424" t="s">
        <v>66</v>
      </c>
      <c r="E105" s="422"/>
      <c r="F105" s="423"/>
      <c r="G105" s="160">
        <v>0</v>
      </c>
      <c r="H105" s="178">
        <v>0</v>
      </c>
      <c r="I105" s="160">
        <v>0</v>
      </c>
    </row>
    <row r="106" spans="2:9">
      <c r="B106" s="161" t="s">
        <v>111</v>
      </c>
      <c r="C106" s="162" t="s">
        <v>1878</v>
      </c>
      <c r="D106" s="421" t="s">
        <v>66</v>
      </c>
      <c r="E106" s="422"/>
      <c r="F106" s="423"/>
      <c r="G106" s="163">
        <v>0</v>
      </c>
      <c r="H106" s="179">
        <v>0</v>
      </c>
      <c r="I106" s="163">
        <v>0</v>
      </c>
    </row>
    <row r="107" spans="2:9">
      <c r="B107" s="158" t="s">
        <v>11</v>
      </c>
      <c r="C107" s="159" t="s">
        <v>67</v>
      </c>
      <c r="D107" s="424" t="s">
        <v>68</v>
      </c>
      <c r="E107" s="422"/>
      <c r="F107" s="423"/>
      <c r="G107" s="160">
        <v>0</v>
      </c>
      <c r="H107" s="178">
        <v>0</v>
      </c>
      <c r="I107" s="160">
        <v>0</v>
      </c>
    </row>
    <row r="108" spans="2:9">
      <c r="B108" s="158" t="s">
        <v>4</v>
      </c>
      <c r="C108" s="159" t="s">
        <v>69</v>
      </c>
      <c r="D108" s="424" t="s">
        <v>70</v>
      </c>
      <c r="E108" s="422"/>
      <c r="F108" s="423"/>
      <c r="G108" s="160">
        <v>0</v>
      </c>
      <c r="H108" s="178">
        <v>0</v>
      </c>
      <c r="I108" s="160">
        <v>0</v>
      </c>
    </row>
    <row r="109" spans="2:9">
      <c r="B109" s="161" t="s">
        <v>111</v>
      </c>
      <c r="C109" s="162" t="s">
        <v>1879</v>
      </c>
      <c r="D109" s="421" t="s">
        <v>1880</v>
      </c>
      <c r="E109" s="422"/>
      <c r="F109" s="423"/>
      <c r="G109" s="163">
        <v>0</v>
      </c>
      <c r="H109" s="179">
        <v>0</v>
      </c>
      <c r="I109" s="163">
        <v>0</v>
      </c>
    </row>
    <row r="110" spans="2:9">
      <c r="B110" s="161" t="s">
        <v>111</v>
      </c>
      <c r="C110" s="162" t="s">
        <v>1881</v>
      </c>
      <c r="D110" s="421" t="s">
        <v>1882</v>
      </c>
      <c r="E110" s="422"/>
      <c r="F110" s="423"/>
      <c r="G110" s="163">
        <v>0</v>
      </c>
      <c r="H110" s="179">
        <v>0</v>
      </c>
      <c r="I110" s="163">
        <v>0</v>
      </c>
    </row>
    <row r="111" spans="2:9">
      <c r="B111" s="161" t="s">
        <v>111</v>
      </c>
      <c r="C111" s="162" t="s">
        <v>1883</v>
      </c>
      <c r="D111" s="421" t="s">
        <v>1884</v>
      </c>
      <c r="E111" s="422"/>
      <c r="F111" s="423"/>
      <c r="G111" s="163">
        <v>0</v>
      </c>
      <c r="H111" s="179">
        <v>0</v>
      </c>
      <c r="I111" s="163">
        <v>0</v>
      </c>
    </row>
    <row r="112" spans="2:9">
      <c r="B112" s="161" t="s">
        <v>111</v>
      </c>
      <c r="C112" s="162" t="s">
        <v>1885</v>
      </c>
      <c r="D112" s="421" t="s">
        <v>1886</v>
      </c>
      <c r="E112" s="422"/>
      <c r="F112" s="423"/>
      <c r="G112" s="163">
        <v>0</v>
      </c>
      <c r="H112" s="179">
        <v>0</v>
      </c>
      <c r="I112" s="163">
        <v>0</v>
      </c>
    </row>
    <row r="113" spans="2:9">
      <c r="B113" s="161" t="s">
        <v>111</v>
      </c>
      <c r="C113" s="162" t="s">
        <v>1887</v>
      </c>
      <c r="D113" s="421" t="s">
        <v>2051</v>
      </c>
      <c r="E113" s="422"/>
      <c r="F113" s="423"/>
      <c r="G113" s="163">
        <v>0</v>
      </c>
      <c r="H113" s="179">
        <v>0</v>
      </c>
      <c r="I113" s="163">
        <v>0</v>
      </c>
    </row>
    <row r="114" spans="2:9">
      <c r="B114" s="158" t="s">
        <v>4</v>
      </c>
      <c r="C114" s="159" t="s">
        <v>71</v>
      </c>
      <c r="D114" s="424" t="s">
        <v>2052</v>
      </c>
      <c r="E114" s="422"/>
      <c r="F114" s="423"/>
      <c r="G114" s="160">
        <v>0</v>
      </c>
      <c r="H114" s="178">
        <v>0</v>
      </c>
      <c r="I114" s="160">
        <v>0</v>
      </c>
    </row>
    <row r="115" spans="2:9">
      <c r="B115" s="161" t="s">
        <v>111</v>
      </c>
      <c r="C115" s="162" t="s">
        <v>1888</v>
      </c>
      <c r="D115" s="421" t="s">
        <v>2053</v>
      </c>
      <c r="E115" s="422"/>
      <c r="F115" s="423"/>
      <c r="G115" s="163">
        <v>0</v>
      </c>
      <c r="H115" s="179">
        <v>0</v>
      </c>
      <c r="I115" s="163">
        <v>0</v>
      </c>
    </row>
    <row r="116" spans="2:9">
      <c r="B116" s="158" t="s">
        <v>4</v>
      </c>
      <c r="C116" s="159" t="s">
        <v>72</v>
      </c>
      <c r="D116" s="424" t="s">
        <v>73</v>
      </c>
      <c r="E116" s="422"/>
      <c r="F116" s="423"/>
      <c r="G116" s="160">
        <v>0</v>
      </c>
      <c r="H116" s="178">
        <v>0</v>
      </c>
      <c r="I116" s="160">
        <v>0</v>
      </c>
    </row>
    <row r="117" spans="2:9">
      <c r="B117" s="161" t="s">
        <v>111</v>
      </c>
      <c r="C117" s="162" t="s">
        <v>1889</v>
      </c>
      <c r="D117" s="421" t="s">
        <v>73</v>
      </c>
      <c r="E117" s="422"/>
      <c r="F117" s="423"/>
      <c r="G117" s="163">
        <v>0</v>
      </c>
      <c r="H117" s="179">
        <v>0</v>
      </c>
      <c r="I117" s="163">
        <v>0</v>
      </c>
    </row>
    <row r="118" spans="2:9">
      <c r="B118" s="158" t="s">
        <v>11</v>
      </c>
      <c r="C118" s="159" t="s">
        <v>74</v>
      </c>
      <c r="D118" s="424" t="s">
        <v>75</v>
      </c>
      <c r="E118" s="422"/>
      <c r="F118" s="423"/>
      <c r="G118" s="160">
        <v>0</v>
      </c>
      <c r="H118" s="178">
        <v>0</v>
      </c>
      <c r="I118" s="160">
        <v>0</v>
      </c>
    </row>
    <row r="119" spans="2:9">
      <c r="B119" s="158" t="s">
        <v>76</v>
      </c>
      <c r="C119" s="159" t="s">
        <v>76</v>
      </c>
      <c r="D119" s="424" t="s">
        <v>77</v>
      </c>
      <c r="E119" s="422"/>
      <c r="F119" s="423"/>
      <c r="G119" s="160">
        <v>0</v>
      </c>
      <c r="H119" s="178">
        <v>0</v>
      </c>
      <c r="I119" s="160">
        <v>0</v>
      </c>
    </row>
    <row r="120" spans="2:9">
      <c r="B120" s="164" t="s">
        <v>78</v>
      </c>
      <c r="C120" s="165" t="s">
        <v>78</v>
      </c>
      <c r="D120" s="425" t="s">
        <v>79</v>
      </c>
      <c r="E120" s="426"/>
      <c r="F120" s="427"/>
      <c r="G120" s="166">
        <v>-708590.52</v>
      </c>
      <c r="H120" s="180">
        <v>-764500</v>
      </c>
      <c r="I120" s="166">
        <v>55909.48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31:F31"/>
    <mergeCell ref="D32:F32"/>
    <mergeCell ref="D33:F33"/>
    <mergeCell ref="D34:F34"/>
    <mergeCell ref="D35:F35"/>
    <mergeCell ref="A1:D1"/>
    <mergeCell ref="F1:I1"/>
    <mergeCell ref="F2:I2"/>
    <mergeCell ref="D6:F6"/>
    <mergeCell ref="D10:F10"/>
    <mergeCell ref="D11:F11"/>
    <mergeCell ref="D24:F24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12:F12"/>
    <mergeCell ref="D7:F7"/>
    <mergeCell ref="D8:F8"/>
    <mergeCell ref="D9:F9"/>
    <mergeCell ref="D51:F51"/>
    <mergeCell ref="D36:F36"/>
    <mergeCell ref="D25:F25"/>
    <mergeCell ref="D26:F26"/>
    <mergeCell ref="D27:F27"/>
    <mergeCell ref="D28:F28"/>
    <mergeCell ref="D29:F29"/>
    <mergeCell ref="D30:F30"/>
    <mergeCell ref="D50:F50"/>
    <mergeCell ref="D43:F43"/>
    <mergeCell ref="D44:F44"/>
    <mergeCell ref="D45:F45"/>
    <mergeCell ref="D46:F46"/>
    <mergeCell ref="D47:F47"/>
    <mergeCell ref="D48:F48"/>
    <mergeCell ref="D49:F49"/>
    <mergeCell ref="D37:F37"/>
    <mergeCell ref="D38:F38"/>
    <mergeCell ref="D39:F39"/>
    <mergeCell ref="D40:F40"/>
    <mergeCell ref="D41:F41"/>
    <mergeCell ref="D58:F58"/>
    <mergeCell ref="D59:F59"/>
    <mergeCell ref="D60:F60"/>
    <mergeCell ref="D55:F55"/>
    <mergeCell ref="D56:F56"/>
    <mergeCell ref="D57:F57"/>
    <mergeCell ref="D52:F52"/>
    <mergeCell ref="D53:F53"/>
    <mergeCell ref="D54:F54"/>
    <mergeCell ref="D42:F42"/>
    <mergeCell ref="D67:F67"/>
    <mergeCell ref="D68:F68"/>
    <mergeCell ref="D69:F69"/>
    <mergeCell ref="D64:F64"/>
    <mergeCell ref="D65:F65"/>
    <mergeCell ref="D66:F66"/>
    <mergeCell ref="D61:F61"/>
    <mergeCell ref="D62:F62"/>
    <mergeCell ref="D63:F63"/>
    <mergeCell ref="D76:F76"/>
    <mergeCell ref="D77:F77"/>
    <mergeCell ref="D78:F78"/>
    <mergeCell ref="D73:F73"/>
    <mergeCell ref="D74:F74"/>
    <mergeCell ref="D75:F75"/>
    <mergeCell ref="D70:F70"/>
    <mergeCell ref="D71:F71"/>
    <mergeCell ref="D72:F72"/>
    <mergeCell ref="D85:F85"/>
    <mergeCell ref="D86:F86"/>
    <mergeCell ref="D87:F87"/>
    <mergeCell ref="D82:F82"/>
    <mergeCell ref="D83:F83"/>
    <mergeCell ref="D84:F84"/>
    <mergeCell ref="D79:F79"/>
    <mergeCell ref="D80:F80"/>
    <mergeCell ref="D81:F81"/>
    <mergeCell ref="D98:F98"/>
    <mergeCell ref="D99:F99"/>
    <mergeCell ref="D94:F94"/>
    <mergeCell ref="D95:F95"/>
    <mergeCell ref="D96:F96"/>
    <mergeCell ref="D91:F91"/>
    <mergeCell ref="D92:F92"/>
    <mergeCell ref="D93:F93"/>
    <mergeCell ref="D88:F88"/>
    <mergeCell ref="D89:F89"/>
    <mergeCell ref="D90:F90"/>
    <mergeCell ref="B4:I4"/>
    <mergeCell ref="B5:I5"/>
    <mergeCell ref="D118:F118"/>
    <mergeCell ref="D119:F119"/>
    <mergeCell ref="D120:F120"/>
    <mergeCell ref="D115:F115"/>
    <mergeCell ref="D116:F116"/>
    <mergeCell ref="D117:F117"/>
    <mergeCell ref="D112:F112"/>
    <mergeCell ref="D113:F113"/>
    <mergeCell ref="D114:F114"/>
    <mergeCell ref="D109:F109"/>
    <mergeCell ref="D110:F110"/>
    <mergeCell ref="D111:F111"/>
    <mergeCell ref="D106:F106"/>
    <mergeCell ref="D107:F107"/>
    <mergeCell ref="D108:F108"/>
    <mergeCell ref="D103:F103"/>
    <mergeCell ref="D104:F104"/>
    <mergeCell ref="D105:F105"/>
    <mergeCell ref="D100:F100"/>
    <mergeCell ref="D101:F101"/>
    <mergeCell ref="D102:F102"/>
    <mergeCell ref="D97:F9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66"/>
  <sheetViews>
    <sheetView showGridLines="0" workbookViewId="0">
      <pane ySplit="3" topLeftCell="A4" activePane="bottomLeft" state="frozen"/>
      <selection sqref="A1:D1"/>
      <selection pane="bottomLeft" activeCell="B8" sqref="B8:I6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 t="s">
        <v>2422</v>
      </c>
      <c r="G1" s="422"/>
      <c r="H1" s="422"/>
      <c r="I1" s="422"/>
    </row>
    <row r="2" spans="1:9" ht="11.1" customHeight="1">
      <c r="F2" s="429" t="s">
        <v>2414</v>
      </c>
      <c r="G2" s="422"/>
      <c r="H2" s="422"/>
      <c r="I2" s="422"/>
    </row>
    <row r="3" spans="1:9" ht="6.4" customHeight="1"/>
    <row r="4" spans="1:9" ht="17.100000000000001" customHeight="1">
      <c r="B4" s="430" t="s">
        <v>2124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13796.51</v>
      </c>
      <c r="H8" s="383">
        <v>2700</v>
      </c>
      <c r="I8" s="380">
        <v>11096.51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0</v>
      </c>
      <c r="H12" s="384">
        <v>200</v>
      </c>
      <c r="I12" s="381">
        <v>-200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13796.51</v>
      </c>
      <c r="H14" s="384">
        <v>2500</v>
      </c>
      <c r="I14" s="381">
        <v>11296.51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73721.88</v>
      </c>
      <c r="H16" s="385">
        <v>54000</v>
      </c>
      <c r="I16" s="382">
        <v>19721.88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19289.599999999999</v>
      </c>
      <c r="H17" s="384">
        <v>8900</v>
      </c>
      <c r="I17" s="381">
        <v>10389.6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54432.28</v>
      </c>
      <c r="H23" s="384">
        <v>45100</v>
      </c>
      <c r="I23" s="381">
        <v>9332.2800000000007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181.25</v>
      </c>
      <c r="H24" s="385">
        <v>0</v>
      </c>
      <c r="I24" s="382">
        <v>181.25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181.25</v>
      </c>
      <c r="H25" s="384">
        <v>0</v>
      </c>
      <c r="I25" s="381">
        <v>181.25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87699.64</v>
      </c>
      <c r="H31" s="385">
        <v>56700</v>
      </c>
      <c r="I31" s="382">
        <v>30999.64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162235.56</v>
      </c>
      <c r="H37" s="385">
        <v>130600</v>
      </c>
      <c r="I37" s="382">
        <v>31635.56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19231.060000000001</v>
      </c>
      <c r="H38" s="384">
        <v>12100</v>
      </c>
      <c r="I38" s="381">
        <v>7131.06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26744.37</v>
      </c>
      <c r="H39" s="384">
        <v>31000</v>
      </c>
      <c r="I39" s="381">
        <v>-4255.63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19768.52</v>
      </c>
      <c r="H41" s="384">
        <v>13500</v>
      </c>
      <c r="I41" s="381">
        <v>6268.52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25298.92</v>
      </c>
      <c r="H42" s="384">
        <v>15500</v>
      </c>
      <c r="I42" s="381">
        <v>9798.92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71192.69</v>
      </c>
      <c r="H43" s="384">
        <v>58500</v>
      </c>
      <c r="I43" s="381">
        <v>12692.69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6183.8</v>
      </c>
      <c r="H44" s="385">
        <v>6500</v>
      </c>
      <c r="I44" s="382">
        <v>-316.2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6183.8</v>
      </c>
      <c r="H48" s="384">
        <v>6500</v>
      </c>
      <c r="I48" s="381">
        <v>-316.2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0</v>
      </c>
      <c r="H52" s="385">
        <v>0</v>
      </c>
      <c r="I52" s="382">
        <v>0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0</v>
      </c>
      <c r="H53" s="384">
        <v>0</v>
      </c>
      <c r="I53" s="381">
        <v>0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168419.36</v>
      </c>
      <c r="H58" s="385">
        <v>137100</v>
      </c>
      <c r="I58" s="382">
        <v>31319.360000000001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-80719.72</v>
      </c>
      <c r="H59" s="385">
        <v>-80400</v>
      </c>
      <c r="I59" s="382">
        <v>-319.72000000000003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-80719.72</v>
      </c>
      <c r="H65" s="386">
        <v>-80400</v>
      </c>
      <c r="I65" s="250">
        <v>-319.72000000000003</v>
      </c>
    </row>
    <row r="66" spans="2:9" ht="0" hidden="1" customHeight="1"/>
  </sheetData>
  <mergeCells count="65">
    <mergeCell ref="D13:F13"/>
    <mergeCell ref="D14:F14"/>
    <mergeCell ref="D15:F15"/>
    <mergeCell ref="D7:F7"/>
    <mergeCell ref="D8:F8"/>
    <mergeCell ref="D9:F9"/>
    <mergeCell ref="D10:F10"/>
    <mergeCell ref="A1:D1"/>
    <mergeCell ref="F1:I1"/>
    <mergeCell ref="F2:I2"/>
    <mergeCell ref="D11:F11"/>
    <mergeCell ref="D12:F12"/>
    <mergeCell ref="B4:I4"/>
    <mergeCell ref="B5:I5"/>
    <mergeCell ref="B6:I6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43:F43"/>
    <mergeCell ref="D44:F44"/>
    <mergeCell ref="D45:F45"/>
    <mergeCell ref="D36:F36"/>
    <mergeCell ref="D37:F37"/>
    <mergeCell ref="D38:F38"/>
    <mergeCell ref="D39:F39"/>
    <mergeCell ref="D40:F40"/>
    <mergeCell ref="D41:F41"/>
    <mergeCell ref="D42:F42"/>
    <mergeCell ref="D65:F65"/>
    <mergeCell ref="D51:F51"/>
    <mergeCell ref="D52:F52"/>
    <mergeCell ref="D53:F53"/>
    <mergeCell ref="D54:F54"/>
    <mergeCell ref="D55:F55"/>
    <mergeCell ref="D64:F64"/>
    <mergeCell ref="D61:F61"/>
    <mergeCell ref="D62:F62"/>
    <mergeCell ref="D63:F63"/>
    <mergeCell ref="D56:F56"/>
    <mergeCell ref="D57:F57"/>
    <mergeCell ref="D58:F58"/>
    <mergeCell ref="D59:F59"/>
    <mergeCell ref="D60:F60"/>
    <mergeCell ref="D46:F46"/>
    <mergeCell ref="D47:F47"/>
    <mergeCell ref="D48:F48"/>
    <mergeCell ref="D49:F49"/>
    <mergeCell ref="D50:F5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37"/>
  <sheetViews>
    <sheetView showGridLines="0" workbookViewId="0">
      <pane ySplit="3" topLeftCell="A101" activePane="bottomLeft" state="frozen"/>
      <selection sqref="A1:D1"/>
      <selection pane="bottomLeft" activeCell="B7" sqref="B7:I1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2125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2517.15</v>
      </c>
      <c r="H7" s="383">
        <v>2700</v>
      </c>
      <c r="I7" s="380">
        <v>-182.85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0</v>
      </c>
      <c r="H11" s="384">
        <v>200</v>
      </c>
      <c r="I11" s="381">
        <v>-200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2517.15</v>
      </c>
      <c r="H13" s="384">
        <v>2500</v>
      </c>
      <c r="I13" s="381">
        <v>17.149999999999999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13162.4</v>
      </c>
      <c r="H14" s="385">
        <v>8900</v>
      </c>
      <c r="I14" s="382">
        <v>4262.3999999999996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13162.4</v>
      </c>
      <c r="H15" s="384">
        <v>8900</v>
      </c>
      <c r="I15" s="381">
        <v>4262.3999999999996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181.25</v>
      </c>
      <c r="H21" s="385">
        <v>0</v>
      </c>
      <c r="I21" s="382">
        <v>181.25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181.25</v>
      </c>
      <c r="H22" s="384">
        <v>0</v>
      </c>
      <c r="I22" s="381">
        <v>181.25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15860.8</v>
      </c>
      <c r="H27" s="385">
        <v>11600</v>
      </c>
      <c r="I27" s="382">
        <v>4260.8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98848.13</v>
      </c>
      <c r="H32" s="385">
        <v>72100</v>
      </c>
      <c r="I32" s="382">
        <v>26748.13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35271.15</v>
      </c>
      <c r="H33" s="384">
        <v>12100</v>
      </c>
      <c r="I33" s="381">
        <v>23171.15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26425.49</v>
      </c>
      <c r="H34" s="384">
        <v>31000</v>
      </c>
      <c r="I34" s="381">
        <v>-4574.51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19887.080000000002</v>
      </c>
      <c r="H36" s="384">
        <v>13500</v>
      </c>
      <c r="I36" s="381">
        <v>6387.08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17264.41</v>
      </c>
      <c r="H37" s="384">
        <v>15500</v>
      </c>
      <c r="I37" s="381">
        <v>1764.41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6183.8</v>
      </c>
      <c r="H39" s="385">
        <v>6500</v>
      </c>
      <c r="I39" s="382">
        <v>-316.2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6183.8</v>
      </c>
      <c r="H43" s="384">
        <v>6500</v>
      </c>
      <c r="I43" s="381">
        <v>-316.2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0</v>
      </c>
      <c r="H46" s="385">
        <v>0</v>
      </c>
      <c r="I46" s="382">
        <v>0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105031.93</v>
      </c>
      <c r="H51" s="385">
        <v>78600</v>
      </c>
      <c r="I51" s="382">
        <v>26431.93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-89171.13</v>
      </c>
      <c r="H52" s="385">
        <v>-67000</v>
      </c>
      <c r="I52" s="382">
        <v>-22171.13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0</v>
      </c>
      <c r="I53" s="382">
        <v>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181201.92000000001</v>
      </c>
      <c r="H67" s="385">
        <v>169400</v>
      </c>
      <c r="I67" s="382">
        <v>11801.92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33666.97</v>
      </c>
      <c r="H68" s="384">
        <v>64400</v>
      </c>
      <c r="I68" s="381">
        <v>-30733.03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147534.95000000001</v>
      </c>
      <c r="H72" s="384">
        <v>105000</v>
      </c>
      <c r="I72" s="381">
        <v>42534.95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181201.92000000001</v>
      </c>
      <c r="H73" s="385">
        <v>169400</v>
      </c>
      <c r="I73" s="382">
        <v>11801.92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207128.11</v>
      </c>
      <c r="H74" s="385">
        <v>263400</v>
      </c>
      <c r="I74" s="382">
        <v>-56271.89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5000</v>
      </c>
      <c r="I76" s="381">
        <v>-5000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58941.599999999999</v>
      </c>
      <c r="H78" s="384">
        <v>79900</v>
      </c>
      <c r="I78" s="381">
        <v>-20958.400000000001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148186.51</v>
      </c>
      <c r="H79" s="384">
        <v>178500</v>
      </c>
      <c r="I79" s="381">
        <v>-30313.49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207128.11</v>
      </c>
      <c r="H94" s="385">
        <v>263400</v>
      </c>
      <c r="I94" s="382">
        <v>-56271.89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-25926.19</v>
      </c>
      <c r="H95" s="385">
        <v>-94000</v>
      </c>
      <c r="I95" s="382">
        <v>68073.81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-115097.32</v>
      </c>
      <c r="H96" s="385">
        <v>-161000</v>
      </c>
      <c r="I96" s="382">
        <v>45902.68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45000</v>
      </c>
      <c r="I97" s="382">
        <v>-45000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45000</v>
      </c>
      <c r="I98" s="381">
        <v>-45000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45000</v>
      </c>
      <c r="I107" s="382">
        <v>-45000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0</v>
      </c>
      <c r="H108" s="385">
        <v>0</v>
      </c>
      <c r="I108" s="382">
        <v>0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0</v>
      </c>
      <c r="H109" s="384">
        <v>0</v>
      </c>
      <c r="I109" s="381">
        <v>0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0</v>
      </c>
      <c r="H118" s="385">
        <v>0</v>
      </c>
      <c r="I118" s="382">
        <v>0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0</v>
      </c>
      <c r="H119" s="385">
        <v>45000</v>
      </c>
      <c r="I119" s="382">
        <v>-45000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-115097.32</v>
      </c>
      <c r="H120" s="386">
        <v>-116000</v>
      </c>
      <c r="I120" s="250">
        <v>902.68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A1:D1"/>
    <mergeCell ref="F1:I1"/>
    <mergeCell ref="F2:I2"/>
    <mergeCell ref="D11:F11"/>
    <mergeCell ref="D12:F12"/>
    <mergeCell ref="D17:F17"/>
    <mergeCell ref="D18:F18"/>
    <mergeCell ref="D19:F19"/>
    <mergeCell ref="D20:F20"/>
    <mergeCell ref="D21:F21"/>
    <mergeCell ref="D22:F22"/>
    <mergeCell ref="D23:F23"/>
    <mergeCell ref="B4:I4"/>
    <mergeCell ref="B5:I5"/>
    <mergeCell ref="D15:F15"/>
    <mergeCell ref="D6:F6"/>
    <mergeCell ref="D7:F7"/>
    <mergeCell ref="D8:F8"/>
    <mergeCell ref="D9:F9"/>
    <mergeCell ref="D10:F10"/>
    <mergeCell ref="D13:F13"/>
    <mergeCell ref="D14:F14"/>
    <mergeCell ref="D16:F16"/>
    <mergeCell ref="D42:F42"/>
    <mergeCell ref="D43:F43"/>
    <mergeCell ref="D44:F44"/>
    <mergeCell ref="D45:F45"/>
    <mergeCell ref="D51:F51"/>
    <mergeCell ref="D46:F46"/>
    <mergeCell ref="D41:F41"/>
    <mergeCell ref="D24:F24"/>
    <mergeCell ref="D25:F25"/>
    <mergeCell ref="D31:F31"/>
    <mergeCell ref="D32:F32"/>
    <mergeCell ref="D36:F36"/>
    <mergeCell ref="D37:F37"/>
    <mergeCell ref="D38:F38"/>
    <mergeCell ref="D39:F39"/>
    <mergeCell ref="D40:F40"/>
    <mergeCell ref="D33:F33"/>
    <mergeCell ref="D34:F34"/>
    <mergeCell ref="D35:F35"/>
    <mergeCell ref="D26:F26"/>
    <mergeCell ref="D27:F27"/>
    <mergeCell ref="D28:F28"/>
    <mergeCell ref="D29:F29"/>
    <mergeCell ref="D30:F30"/>
    <mergeCell ref="D54:F54"/>
    <mergeCell ref="D55:F55"/>
    <mergeCell ref="D56:F56"/>
    <mergeCell ref="D52:F52"/>
    <mergeCell ref="D53:F53"/>
    <mergeCell ref="D47:F47"/>
    <mergeCell ref="D48:F48"/>
    <mergeCell ref="D49:F49"/>
    <mergeCell ref="D50:F50"/>
    <mergeCell ref="D63:F63"/>
    <mergeCell ref="D64:F64"/>
    <mergeCell ref="D65:F65"/>
    <mergeCell ref="D60:F60"/>
    <mergeCell ref="D61:F61"/>
    <mergeCell ref="D62:F62"/>
    <mergeCell ref="D57:F57"/>
    <mergeCell ref="D58:F58"/>
    <mergeCell ref="D59:F59"/>
    <mergeCell ref="D72:F72"/>
    <mergeCell ref="D73:F73"/>
    <mergeCell ref="D74:F74"/>
    <mergeCell ref="D69:F69"/>
    <mergeCell ref="D70:F70"/>
    <mergeCell ref="D71:F71"/>
    <mergeCell ref="D66:F66"/>
    <mergeCell ref="D67:F67"/>
    <mergeCell ref="D68:F68"/>
    <mergeCell ref="D81:F81"/>
    <mergeCell ref="D82:F82"/>
    <mergeCell ref="D83:F83"/>
    <mergeCell ref="D78:F78"/>
    <mergeCell ref="D79:F79"/>
    <mergeCell ref="D80:F80"/>
    <mergeCell ref="D75:F75"/>
    <mergeCell ref="D76:F76"/>
    <mergeCell ref="D77:F77"/>
    <mergeCell ref="D90:F90"/>
    <mergeCell ref="D91:F91"/>
    <mergeCell ref="D92:F92"/>
    <mergeCell ref="D87:F87"/>
    <mergeCell ref="D88:F88"/>
    <mergeCell ref="D89:F89"/>
    <mergeCell ref="D84:F84"/>
    <mergeCell ref="D85:F85"/>
    <mergeCell ref="D86:F86"/>
    <mergeCell ref="D99:F99"/>
    <mergeCell ref="D100:F100"/>
    <mergeCell ref="D101:F101"/>
    <mergeCell ref="D96:F96"/>
    <mergeCell ref="D97:F97"/>
    <mergeCell ref="D98:F98"/>
    <mergeCell ref="D93:F93"/>
    <mergeCell ref="D94:F94"/>
    <mergeCell ref="D95:F95"/>
    <mergeCell ref="D108:F108"/>
    <mergeCell ref="D109:F109"/>
    <mergeCell ref="D110:F110"/>
    <mergeCell ref="D105:F105"/>
    <mergeCell ref="D106:F106"/>
    <mergeCell ref="D107:F107"/>
    <mergeCell ref="D102:F102"/>
    <mergeCell ref="D103:F103"/>
    <mergeCell ref="D104:F104"/>
    <mergeCell ref="D120:F120"/>
    <mergeCell ref="D117:F117"/>
    <mergeCell ref="D118:F118"/>
    <mergeCell ref="D119:F119"/>
    <mergeCell ref="D114:F114"/>
    <mergeCell ref="D115:F115"/>
    <mergeCell ref="D116:F116"/>
    <mergeCell ref="D111:F111"/>
    <mergeCell ref="D112:F112"/>
    <mergeCell ref="D113:F113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66"/>
  <sheetViews>
    <sheetView showGridLines="0" workbookViewId="0">
      <pane ySplit="3" topLeftCell="A4" activePane="bottomLeft" state="frozen"/>
      <selection sqref="A1:D1"/>
      <selection pane="bottomLeft" activeCell="B8" sqref="B8:I6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 t="s">
        <v>2422</v>
      </c>
      <c r="G1" s="422"/>
      <c r="H1" s="422"/>
      <c r="I1" s="422"/>
    </row>
    <row r="2" spans="1:9" ht="11.1" customHeight="1">
      <c r="F2" s="429" t="s">
        <v>2414</v>
      </c>
      <c r="G2" s="422"/>
      <c r="H2" s="422"/>
      <c r="I2" s="422"/>
    </row>
    <row r="3" spans="1:9" ht="6.4" customHeight="1"/>
    <row r="4" spans="1:9" ht="17.100000000000001" customHeight="1">
      <c r="B4" s="430" t="s">
        <v>2126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42022.76</v>
      </c>
      <c r="H8" s="383">
        <v>33900</v>
      </c>
      <c r="I8" s="380">
        <v>8122.76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40803.160000000003</v>
      </c>
      <c r="H12" s="384">
        <v>32700</v>
      </c>
      <c r="I12" s="381">
        <v>8103.16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1219.5999999999999</v>
      </c>
      <c r="H14" s="384">
        <v>1200</v>
      </c>
      <c r="I14" s="381">
        <v>19.600000000000001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240867.79</v>
      </c>
      <c r="H16" s="385">
        <v>223500</v>
      </c>
      <c r="I16" s="382">
        <v>17367.79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188631.08</v>
      </c>
      <c r="H17" s="384">
        <v>173100</v>
      </c>
      <c r="I17" s="381">
        <v>15531.08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52236.71</v>
      </c>
      <c r="H23" s="384">
        <v>50400</v>
      </c>
      <c r="I23" s="381">
        <v>1836.71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0</v>
      </c>
      <c r="H24" s="385">
        <v>0</v>
      </c>
      <c r="I24" s="382">
        <v>0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282890.55</v>
      </c>
      <c r="H31" s="385">
        <v>257400</v>
      </c>
      <c r="I31" s="382">
        <v>25490.55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465692.54</v>
      </c>
      <c r="H37" s="385">
        <v>485700</v>
      </c>
      <c r="I37" s="382">
        <v>-20007.46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10404.290000000001</v>
      </c>
      <c r="H38" s="384">
        <v>11300</v>
      </c>
      <c r="I38" s="381">
        <v>-895.71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42465.41</v>
      </c>
      <c r="H39" s="384">
        <v>47800</v>
      </c>
      <c r="I39" s="381">
        <v>-5334.59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763.89</v>
      </c>
      <c r="H40" s="384">
        <v>1000</v>
      </c>
      <c r="I40" s="381">
        <v>-236.11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6685.52</v>
      </c>
      <c r="H41" s="384">
        <v>7500</v>
      </c>
      <c r="I41" s="381">
        <v>-814.48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352600.31</v>
      </c>
      <c r="H42" s="384">
        <v>366100</v>
      </c>
      <c r="I42" s="381">
        <v>-13499.69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52773.120000000003</v>
      </c>
      <c r="H43" s="384">
        <v>52000</v>
      </c>
      <c r="I43" s="381">
        <v>773.12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144398.47</v>
      </c>
      <c r="H44" s="385">
        <v>141200</v>
      </c>
      <c r="I44" s="382">
        <v>3198.47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142713.47</v>
      </c>
      <c r="H45" s="384">
        <v>136500</v>
      </c>
      <c r="I45" s="381">
        <v>6213.47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1685</v>
      </c>
      <c r="H48" s="384">
        <v>4700</v>
      </c>
      <c r="I48" s="381">
        <v>-3015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0</v>
      </c>
      <c r="H52" s="385">
        <v>0</v>
      </c>
      <c r="I52" s="382">
        <v>0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0</v>
      </c>
      <c r="H53" s="384">
        <v>0</v>
      </c>
      <c r="I53" s="381">
        <v>0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610091.01</v>
      </c>
      <c r="H58" s="385">
        <v>626900</v>
      </c>
      <c r="I58" s="382">
        <v>-16808.990000000002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-327200.46000000002</v>
      </c>
      <c r="H59" s="385">
        <v>-369500</v>
      </c>
      <c r="I59" s="382">
        <v>42299.54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-327200.46000000002</v>
      </c>
      <c r="H65" s="386">
        <v>-369500</v>
      </c>
      <c r="I65" s="250">
        <v>42299.54</v>
      </c>
    </row>
    <row r="66" spans="2:9" ht="0" hidden="1" customHeight="1"/>
  </sheetData>
  <mergeCells count="65">
    <mergeCell ref="D13:F13"/>
    <mergeCell ref="D14:F14"/>
    <mergeCell ref="D15:F15"/>
    <mergeCell ref="D7:F7"/>
    <mergeCell ref="D8:F8"/>
    <mergeCell ref="D9:F9"/>
    <mergeCell ref="D10:F10"/>
    <mergeCell ref="A1:D1"/>
    <mergeCell ref="F1:I1"/>
    <mergeCell ref="F2:I2"/>
    <mergeCell ref="D11:F11"/>
    <mergeCell ref="D12:F12"/>
    <mergeCell ref="B4:I4"/>
    <mergeCell ref="B5:I5"/>
    <mergeCell ref="B6:I6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43:F43"/>
    <mergeCell ref="D44:F44"/>
    <mergeCell ref="D45:F45"/>
    <mergeCell ref="D36:F36"/>
    <mergeCell ref="D37:F37"/>
    <mergeCell ref="D38:F38"/>
    <mergeCell ref="D39:F39"/>
    <mergeCell ref="D40:F40"/>
    <mergeCell ref="D41:F41"/>
    <mergeCell ref="D42:F42"/>
    <mergeCell ref="D65:F65"/>
    <mergeCell ref="D51:F51"/>
    <mergeCell ref="D52:F52"/>
    <mergeCell ref="D53:F53"/>
    <mergeCell ref="D54:F54"/>
    <mergeCell ref="D55:F55"/>
    <mergeCell ref="D64:F64"/>
    <mergeCell ref="D61:F61"/>
    <mergeCell ref="D62:F62"/>
    <mergeCell ref="D63:F63"/>
    <mergeCell ref="D56:F56"/>
    <mergeCell ref="D57:F57"/>
    <mergeCell ref="D58:F58"/>
    <mergeCell ref="D59:F59"/>
    <mergeCell ref="D60:F60"/>
    <mergeCell ref="D46:F46"/>
    <mergeCell ref="D47:F47"/>
    <mergeCell ref="D48:F48"/>
    <mergeCell ref="D49:F49"/>
    <mergeCell ref="D50:F5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37"/>
  <sheetViews>
    <sheetView showGridLines="0" workbookViewId="0">
      <pane ySplit="3" topLeftCell="A4" activePane="bottomLeft" state="frozen"/>
      <selection sqref="A1:D1"/>
      <selection pane="bottomLeft" activeCell="B7" sqref="B7:I1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2127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42296.4</v>
      </c>
      <c r="H7" s="383">
        <v>32700</v>
      </c>
      <c r="I7" s="380">
        <v>9596.4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42296.4</v>
      </c>
      <c r="H11" s="384">
        <v>32700</v>
      </c>
      <c r="I11" s="381">
        <v>9596.4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187978.28</v>
      </c>
      <c r="H14" s="385">
        <v>173100</v>
      </c>
      <c r="I14" s="382">
        <v>14878.28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187978.28</v>
      </c>
      <c r="H15" s="384">
        <v>173100</v>
      </c>
      <c r="I15" s="381">
        <v>14878.28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0</v>
      </c>
      <c r="H21" s="385">
        <v>0</v>
      </c>
      <c r="I21" s="382">
        <v>0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230274.68</v>
      </c>
      <c r="H27" s="385">
        <v>205800</v>
      </c>
      <c r="I27" s="382">
        <v>24474.68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411261.97</v>
      </c>
      <c r="H32" s="385">
        <v>433700</v>
      </c>
      <c r="I32" s="382">
        <v>-22438.03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10430.48</v>
      </c>
      <c r="H33" s="384">
        <v>11300</v>
      </c>
      <c r="I33" s="381">
        <v>-869.52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40959.040000000001</v>
      </c>
      <c r="H34" s="384">
        <v>47800</v>
      </c>
      <c r="I34" s="381">
        <v>-6840.96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687.16</v>
      </c>
      <c r="H35" s="384">
        <v>1000</v>
      </c>
      <c r="I35" s="381">
        <v>-312.83999999999997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6685.52</v>
      </c>
      <c r="H36" s="384">
        <v>7500</v>
      </c>
      <c r="I36" s="381">
        <v>-814.48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352499.77</v>
      </c>
      <c r="H37" s="384">
        <v>366100</v>
      </c>
      <c r="I37" s="381">
        <v>-13600.23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142702.60999999999</v>
      </c>
      <c r="H39" s="385">
        <v>141200</v>
      </c>
      <c r="I39" s="382">
        <v>1502.61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141017.60999999999</v>
      </c>
      <c r="H40" s="384">
        <v>136500</v>
      </c>
      <c r="I40" s="381">
        <v>4517.6099999999997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1685</v>
      </c>
      <c r="H43" s="384">
        <v>4700</v>
      </c>
      <c r="I43" s="381">
        <v>-3015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0</v>
      </c>
      <c r="H46" s="385">
        <v>0</v>
      </c>
      <c r="I46" s="382">
        <v>0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553964.57999999996</v>
      </c>
      <c r="H51" s="385">
        <v>574900</v>
      </c>
      <c r="I51" s="382">
        <v>-20935.419999999998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-323689.90000000002</v>
      </c>
      <c r="H52" s="385">
        <v>-369100</v>
      </c>
      <c r="I52" s="382">
        <v>45410.1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0</v>
      </c>
      <c r="I53" s="382">
        <v>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25114.78</v>
      </c>
      <c r="H67" s="385">
        <v>21500</v>
      </c>
      <c r="I67" s="382">
        <v>3614.78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25114.78</v>
      </c>
      <c r="H68" s="384">
        <v>21500</v>
      </c>
      <c r="I68" s="381">
        <v>3614.78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25114.78</v>
      </c>
      <c r="H73" s="385">
        <v>21500</v>
      </c>
      <c r="I73" s="382">
        <v>3614.78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13414.26</v>
      </c>
      <c r="H74" s="385">
        <v>12200</v>
      </c>
      <c r="I74" s="382">
        <v>1214.26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0</v>
      </c>
      <c r="I76" s="381">
        <v>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4018.49</v>
      </c>
      <c r="H77" s="384">
        <v>4000</v>
      </c>
      <c r="I77" s="381">
        <v>18.489999999999998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9395.77</v>
      </c>
      <c r="H79" s="384">
        <v>8200</v>
      </c>
      <c r="I79" s="381">
        <v>1195.77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13414.26</v>
      </c>
      <c r="H94" s="385">
        <v>12200</v>
      </c>
      <c r="I94" s="382">
        <v>1214.26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11700.52</v>
      </c>
      <c r="H95" s="385">
        <v>9300</v>
      </c>
      <c r="I95" s="382">
        <v>2400.52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-311989.38</v>
      </c>
      <c r="H96" s="385">
        <v>-359800</v>
      </c>
      <c r="I96" s="382">
        <v>47810.62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0</v>
      </c>
      <c r="I97" s="382">
        <v>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0</v>
      </c>
      <c r="I98" s="381">
        <v>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0</v>
      </c>
      <c r="I107" s="382">
        <v>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0</v>
      </c>
      <c r="H108" s="385">
        <v>0</v>
      </c>
      <c r="I108" s="382">
        <v>0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0</v>
      </c>
      <c r="H109" s="384">
        <v>0</v>
      </c>
      <c r="I109" s="381">
        <v>0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0</v>
      </c>
      <c r="H118" s="385">
        <v>0</v>
      </c>
      <c r="I118" s="382">
        <v>0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0</v>
      </c>
      <c r="H119" s="385">
        <v>0</v>
      </c>
      <c r="I119" s="382">
        <v>0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-311989.38</v>
      </c>
      <c r="H120" s="386">
        <v>-359800</v>
      </c>
      <c r="I120" s="250">
        <v>47810.62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A1:D1"/>
    <mergeCell ref="F1:I1"/>
    <mergeCell ref="F2:I2"/>
    <mergeCell ref="D11:F11"/>
    <mergeCell ref="D12:F12"/>
    <mergeCell ref="D17:F17"/>
    <mergeCell ref="D18:F18"/>
    <mergeCell ref="D19:F19"/>
    <mergeCell ref="D20:F20"/>
    <mergeCell ref="D21:F21"/>
    <mergeCell ref="D22:F22"/>
    <mergeCell ref="D23:F23"/>
    <mergeCell ref="B4:I4"/>
    <mergeCell ref="B5:I5"/>
    <mergeCell ref="D15:F15"/>
    <mergeCell ref="D6:F6"/>
    <mergeCell ref="D7:F7"/>
    <mergeCell ref="D8:F8"/>
    <mergeCell ref="D9:F9"/>
    <mergeCell ref="D10:F10"/>
    <mergeCell ref="D13:F13"/>
    <mergeCell ref="D14:F14"/>
    <mergeCell ref="D16:F16"/>
    <mergeCell ref="D42:F42"/>
    <mergeCell ref="D43:F43"/>
    <mergeCell ref="D44:F44"/>
    <mergeCell ref="D45:F45"/>
    <mergeCell ref="D51:F51"/>
    <mergeCell ref="D46:F46"/>
    <mergeCell ref="D41:F41"/>
    <mergeCell ref="D24:F24"/>
    <mergeCell ref="D25:F25"/>
    <mergeCell ref="D31:F31"/>
    <mergeCell ref="D32:F32"/>
    <mergeCell ref="D36:F36"/>
    <mergeCell ref="D37:F37"/>
    <mergeCell ref="D38:F38"/>
    <mergeCell ref="D39:F39"/>
    <mergeCell ref="D40:F40"/>
    <mergeCell ref="D33:F33"/>
    <mergeCell ref="D34:F34"/>
    <mergeCell ref="D35:F35"/>
    <mergeCell ref="D26:F26"/>
    <mergeCell ref="D27:F27"/>
    <mergeCell ref="D28:F28"/>
    <mergeCell ref="D29:F29"/>
    <mergeCell ref="D30:F30"/>
    <mergeCell ref="D54:F54"/>
    <mergeCell ref="D55:F55"/>
    <mergeCell ref="D56:F56"/>
    <mergeCell ref="D52:F52"/>
    <mergeCell ref="D53:F53"/>
    <mergeCell ref="D47:F47"/>
    <mergeCell ref="D48:F48"/>
    <mergeCell ref="D49:F49"/>
    <mergeCell ref="D50:F50"/>
    <mergeCell ref="D63:F63"/>
    <mergeCell ref="D64:F64"/>
    <mergeCell ref="D65:F65"/>
    <mergeCell ref="D60:F60"/>
    <mergeCell ref="D61:F61"/>
    <mergeCell ref="D62:F62"/>
    <mergeCell ref="D57:F57"/>
    <mergeCell ref="D58:F58"/>
    <mergeCell ref="D59:F59"/>
    <mergeCell ref="D72:F72"/>
    <mergeCell ref="D73:F73"/>
    <mergeCell ref="D74:F74"/>
    <mergeCell ref="D69:F69"/>
    <mergeCell ref="D70:F70"/>
    <mergeCell ref="D71:F71"/>
    <mergeCell ref="D66:F66"/>
    <mergeCell ref="D67:F67"/>
    <mergeCell ref="D68:F68"/>
    <mergeCell ref="D81:F81"/>
    <mergeCell ref="D82:F82"/>
    <mergeCell ref="D83:F83"/>
    <mergeCell ref="D78:F78"/>
    <mergeCell ref="D79:F79"/>
    <mergeCell ref="D80:F80"/>
    <mergeCell ref="D75:F75"/>
    <mergeCell ref="D76:F76"/>
    <mergeCell ref="D77:F77"/>
    <mergeCell ref="D90:F90"/>
    <mergeCell ref="D91:F91"/>
    <mergeCell ref="D92:F92"/>
    <mergeCell ref="D87:F87"/>
    <mergeCell ref="D88:F88"/>
    <mergeCell ref="D89:F89"/>
    <mergeCell ref="D84:F84"/>
    <mergeCell ref="D85:F85"/>
    <mergeCell ref="D86:F86"/>
    <mergeCell ref="D99:F99"/>
    <mergeCell ref="D100:F100"/>
    <mergeCell ref="D101:F101"/>
    <mergeCell ref="D96:F96"/>
    <mergeCell ref="D97:F97"/>
    <mergeCell ref="D98:F98"/>
    <mergeCell ref="D93:F93"/>
    <mergeCell ref="D94:F94"/>
    <mergeCell ref="D95:F95"/>
    <mergeCell ref="D108:F108"/>
    <mergeCell ref="D109:F109"/>
    <mergeCell ref="D110:F110"/>
    <mergeCell ref="D105:F105"/>
    <mergeCell ref="D106:F106"/>
    <mergeCell ref="D107:F107"/>
    <mergeCell ref="D102:F102"/>
    <mergeCell ref="D103:F103"/>
    <mergeCell ref="D104:F104"/>
    <mergeCell ref="D120:F120"/>
    <mergeCell ref="D117:F117"/>
    <mergeCell ref="D118:F118"/>
    <mergeCell ref="D119:F119"/>
    <mergeCell ref="D114:F114"/>
    <mergeCell ref="D115:F115"/>
    <mergeCell ref="D116:F116"/>
    <mergeCell ref="D111:F111"/>
    <mergeCell ref="D112:F112"/>
    <mergeCell ref="D113:F113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66"/>
  <sheetViews>
    <sheetView showGridLines="0" workbookViewId="0">
      <pane ySplit="3" topLeftCell="A31" activePane="bottomLeft" state="frozen"/>
      <selection sqref="A1:D1"/>
      <selection pane="bottomLeft" activeCell="B8" sqref="B8:I6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2128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7035</v>
      </c>
      <c r="H8" s="383">
        <v>3000</v>
      </c>
      <c r="I8" s="380">
        <v>4035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7035</v>
      </c>
      <c r="H14" s="384">
        <v>3000</v>
      </c>
      <c r="I14" s="381">
        <v>4035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23899.15</v>
      </c>
      <c r="H16" s="385">
        <v>22400</v>
      </c>
      <c r="I16" s="382">
        <v>1499.15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8100</v>
      </c>
      <c r="H17" s="384">
        <v>6600</v>
      </c>
      <c r="I17" s="381">
        <v>1500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15799.15</v>
      </c>
      <c r="H23" s="384">
        <v>15800</v>
      </c>
      <c r="I23" s="381">
        <v>-0.85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0</v>
      </c>
      <c r="H24" s="385">
        <v>0</v>
      </c>
      <c r="I24" s="382">
        <v>0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30934.15</v>
      </c>
      <c r="H31" s="385">
        <v>25400</v>
      </c>
      <c r="I31" s="382">
        <v>5534.15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32802.22</v>
      </c>
      <c r="H37" s="385">
        <v>30600</v>
      </c>
      <c r="I37" s="382">
        <v>2202.2199999999998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2628.21</v>
      </c>
      <c r="H38" s="384">
        <v>2500</v>
      </c>
      <c r="I38" s="381">
        <v>128.21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0</v>
      </c>
      <c r="H39" s="384">
        <v>0</v>
      </c>
      <c r="I39" s="381">
        <v>0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16741.72</v>
      </c>
      <c r="H42" s="384">
        <v>14700</v>
      </c>
      <c r="I42" s="381">
        <v>2041.72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13432.29</v>
      </c>
      <c r="H43" s="384">
        <v>13400</v>
      </c>
      <c r="I43" s="381">
        <v>32.29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9098.7199999999993</v>
      </c>
      <c r="H44" s="385">
        <v>8300</v>
      </c>
      <c r="I44" s="382">
        <v>798.72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2428.7199999999998</v>
      </c>
      <c r="H45" s="384">
        <v>3000</v>
      </c>
      <c r="I45" s="381">
        <v>-571.28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6670</v>
      </c>
      <c r="H48" s="384">
        <v>5300</v>
      </c>
      <c r="I48" s="381">
        <v>1370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0</v>
      </c>
      <c r="H52" s="385">
        <v>0</v>
      </c>
      <c r="I52" s="382">
        <v>0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0</v>
      </c>
      <c r="H53" s="384">
        <v>0</v>
      </c>
      <c r="I53" s="381">
        <v>0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41900.94</v>
      </c>
      <c r="H58" s="385">
        <v>38900</v>
      </c>
      <c r="I58" s="382">
        <v>3000.94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-10966.79</v>
      </c>
      <c r="H59" s="385">
        <v>-13500</v>
      </c>
      <c r="I59" s="382">
        <v>2533.21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-10966.79</v>
      </c>
      <c r="H65" s="386">
        <v>-13500</v>
      </c>
      <c r="I65" s="250">
        <v>2533.21</v>
      </c>
    </row>
    <row r="66" spans="2:9" ht="0" hidden="1" customHeight="1"/>
  </sheetData>
  <mergeCells count="65">
    <mergeCell ref="D64:F64"/>
    <mergeCell ref="D61:F61"/>
    <mergeCell ref="D62:F62"/>
    <mergeCell ref="D63:F63"/>
    <mergeCell ref="D60:F60"/>
    <mergeCell ref="D54:F54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5:F55"/>
    <mergeCell ref="D56:F56"/>
    <mergeCell ref="D57:F57"/>
    <mergeCell ref="D58:F58"/>
    <mergeCell ref="D59:F59"/>
    <mergeCell ref="D42:F42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15:F15"/>
    <mergeCell ref="D16:F16"/>
    <mergeCell ref="D17:F17"/>
    <mergeCell ref="D30:F30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B4:I4"/>
    <mergeCell ref="B5:I5"/>
    <mergeCell ref="B6:I6"/>
    <mergeCell ref="D65:F65"/>
    <mergeCell ref="A1:D1"/>
    <mergeCell ref="F1:I1"/>
    <mergeCell ref="F2:I2"/>
    <mergeCell ref="D18:F18"/>
    <mergeCell ref="D7:F7"/>
    <mergeCell ref="D8:F8"/>
    <mergeCell ref="D9:F9"/>
    <mergeCell ref="D10:F10"/>
    <mergeCell ref="D11:F11"/>
    <mergeCell ref="D12:F12"/>
    <mergeCell ref="D13:F13"/>
    <mergeCell ref="D14:F1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4"/>
  <sheetViews>
    <sheetView showGridLines="0" workbookViewId="0">
      <pane ySplit="3" topLeftCell="A4" activePane="bottomLeft" state="frozen"/>
      <selection activeCell="P20" sqref="P20"/>
      <selection pane="bottomLeft" activeCell="M20" sqref="M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40.85546875" style="133" customWidth="1"/>
    <col min="5" max="5" width="12.85546875" style="133" customWidth="1"/>
    <col min="6" max="6" width="21.28515625" style="133" customWidth="1"/>
    <col min="7" max="7" width="6.7109375" style="133" customWidth="1"/>
    <col min="8" max="8" width="15.28515625" style="133" customWidth="1"/>
    <col min="9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30" t="s">
        <v>1651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1.85" customHeight="1"/>
    <row r="6" spans="1:10" ht="36">
      <c r="B6" s="175" t="s">
        <v>1</v>
      </c>
      <c r="C6" s="176" t="s">
        <v>2</v>
      </c>
      <c r="D6" s="431" t="s">
        <v>1088</v>
      </c>
      <c r="E6" s="432"/>
      <c r="F6" s="432"/>
      <c r="G6" s="433"/>
      <c r="H6" s="177" t="s">
        <v>2415</v>
      </c>
      <c r="I6" s="177" t="s">
        <v>2416</v>
      </c>
      <c r="J6" s="177" t="s">
        <v>3</v>
      </c>
    </row>
    <row r="7" spans="1:10">
      <c r="B7" s="161" t="s">
        <v>4</v>
      </c>
      <c r="C7" s="162" t="s">
        <v>5</v>
      </c>
      <c r="D7" s="421" t="s">
        <v>6</v>
      </c>
      <c r="E7" s="422"/>
      <c r="F7" s="422"/>
      <c r="G7" s="423"/>
      <c r="H7" s="163">
        <v>1774448.55</v>
      </c>
      <c r="I7" s="179">
        <v>1591400</v>
      </c>
      <c r="J7" s="163">
        <v>183048.55</v>
      </c>
    </row>
    <row r="8" spans="1:10">
      <c r="B8" s="161" t="s">
        <v>111</v>
      </c>
      <c r="C8" s="162" t="s">
        <v>1092</v>
      </c>
      <c r="D8" s="421" t="s">
        <v>1093</v>
      </c>
      <c r="E8" s="422"/>
      <c r="F8" s="422"/>
      <c r="G8" s="423"/>
      <c r="H8" s="163">
        <v>146832.31</v>
      </c>
      <c r="I8" s="179">
        <v>143800</v>
      </c>
      <c r="J8" s="163">
        <v>3032.31</v>
      </c>
    </row>
    <row r="9" spans="1:10">
      <c r="B9" s="161" t="s">
        <v>111</v>
      </c>
      <c r="C9" s="162" t="s">
        <v>1094</v>
      </c>
      <c r="D9" s="421" t="s">
        <v>1095</v>
      </c>
      <c r="E9" s="422"/>
      <c r="F9" s="422"/>
      <c r="G9" s="423"/>
      <c r="H9" s="163">
        <v>1041574.87</v>
      </c>
      <c r="I9" s="179">
        <v>1028900</v>
      </c>
      <c r="J9" s="163">
        <v>12674.87</v>
      </c>
    </row>
    <row r="10" spans="1:10">
      <c r="B10" s="161" t="s">
        <v>111</v>
      </c>
      <c r="C10" s="162" t="s">
        <v>1096</v>
      </c>
      <c r="D10" s="421" t="s">
        <v>1097</v>
      </c>
      <c r="E10" s="422"/>
      <c r="F10" s="422"/>
      <c r="G10" s="423"/>
      <c r="H10" s="163">
        <v>332201.48</v>
      </c>
      <c r="I10" s="179">
        <v>330200</v>
      </c>
      <c r="J10" s="163">
        <v>2001.48</v>
      </c>
    </row>
    <row r="11" spans="1:10">
      <c r="B11" s="161" t="s">
        <v>111</v>
      </c>
      <c r="C11" s="162" t="s">
        <v>1098</v>
      </c>
      <c r="D11" s="421" t="s">
        <v>1099</v>
      </c>
      <c r="E11" s="422"/>
      <c r="F11" s="422"/>
      <c r="G11" s="423"/>
      <c r="H11" s="163">
        <v>59811.02</v>
      </c>
      <c r="I11" s="179">
        <v>47800</v>
      </c>
      <c r="J11" s="163">
        <v>12011.02</v>
      </c>
    </row>
    <row r="12" spans="1:10">
      <c r="B12" s="161" t="s">
        <v>111</v>
      </c>
      <c r="C12" s="162" t="s">
        <v>1100</v>
      </c>
      <c r="D12" s="421" t="s">
        <v>1101</v>
      </c>
      <c r="E12" s="422"/>
      <c r="F12" s="422"/>
      <c r="G12" s="423"/>
      <c r="H12" s="163">
        <v>4307.12</v>
      </c>
      <c r="I12" s="179">
        <v>4500</v>
      </c>
      <c r="J12" s="163">
        <v>-192.88</v>
      </c>
    </row>
    <row r="13" spans="1:10">
      <c r="B13" s="161" t="s">
        <v>111</v>
      </c>
      <c r="C13" s="162" t="s">
        <v>1102</v>
      </c>
      <c r="D13" s="421" t="s">
        <v>1103</v>
      </c>
      <c r="E13" s="422"/>
      <c r="F13" s="422"/>
      <c r="G13" s="423"/>
      <c r="H13" s="163">
        <v>179763.86</v>
      </c>
      <c r="I13" s="179">
        <v>34500</v>
      </c>
      <c r="J13" s="163">
        <v>145263.85999999999</v>
      </c>
    </row>
    <row r="14" spans="1:10">
      <c r="B14" s="161" t="s">
        <v>111</v>
      </c>
      <c r="C14" s="162" t="s">
        <v>1104</v>
      </c>
      <c r="D14" s="421" t="s">
        <v>1105</v>
      </c>
      <c r="E14" s="422"/>
      <c r="F14" s="422"/>
      <c r="G14" s="423"/>
      <c r="H14" s="163">
        <v>9957.89</v>
      </c>
      <c r="I14" s="179">
        <v>1700</v>
      </c>
      <c r="J14" s="163">
        <v>8257.89</v>
      </c>
    </row>
    <row r="15" spans="1:10">
      <c r="B15" s="161" t="s">
        <v>4</v>
      </c>
      <c r="C15" s="162" t="s">
        <v>7</v>
      </c>
      <c r="D15" s="421" t="s">
        <v>8</v>
      </c>
      <c r="E15" s="422"/>
      <c r="F15" s="422"/>
      <c r="G15" s="423"/>
      <c r="H15" s="163">
        <v>1891940.9</v>
      </c>
      <c r="I15" s="179">
        <v>1844700</v>
      </c>
      <c r="J15" s="163">
        <v>47240.9</v>
      </c>
    </row>
    <row r="16" spans="1:10">
      <c r="B16" s="161" t="s">
        <v>111</v>
      </c>
      <c r="C16" s="162" t="s">
        <v>1106</v>
      </c>
      <c r="D16" s="421" t="s">
        <v>1107</v>
      </c>
      <c r="E16" s="422"/>
      <c r="F16" s="422"/>
      <c r="G16" s="423"/>
      <c r="H16" s="163">
        <v>1443924.7</v>
      </c>
      <c r="I16" s="179">
        <v>1403900</v>
      </c>
      <c r="J16" s="163">
        <v>40024.699999999997</v>
      </c>
    </row>
    <row r="17" spans="2:10">
      <c r="B17" s="161" t="s">
        <v>111</v>
      </c>
      <c r="C17" s="162" t="s">
        <v>1108</v>
      </c>
      <c r="D17" s="421" t="s">
        <v>1109</v>
      </c>
      <c r="E17" s="422"/>
      <c r="F17" s="422"/>
      <c r="G17" s="423"/>
      <c r="H17" s="163">
        <v>0</v>
      </c>
      <c r="I17" s="179">
        <v>0</v>
      </c>
      <c r="J17" s="163">
        <v>0</v>
      </c>
    </row>
    <row r="18" spans="2:10">
      <c r="B18" s="161" t="s">
        <v>111</v>
      </c>
      <c r="C18" s="162" t="s">
        <v>1110</v>
      </c>
      <c r="D18" s="421" t="s">
        <v>1111</v>
      </c>
      <c r="E18" s="422"/>
      <c r="F18" s="422"/>
      <c r="G18" s="423"/>
      <c r="H18" s="163">
        <v>0</v>
      </c>
      <c r="I18" s="179">
        <v>0</v>
      </c>
      <c r="J18" s="163">
        <v>0</v>
      </c>
    </row>
    <row r="19" spans="2:10">
      <c r="B19" s="161" t="s">
        <v>111</v>
      </c>
      <c r="C19" s="162" t="s">
        <v>1112</v>
      </c>
      <c r="D19" s="421" t="s">
        <v>1113</v>
      </c>
      <c r="E19" s="422"/>
      <c r="F19" s="422"/>
      <c r="G19" s="423"/>
      <c r="H19" s="163">
        <v>0</v>
      </c>
      <c r="I19" s="179">
        <v>0</v>
      </c>
      <c r="J19" s="163">
        <v>0</v>
      </c>
    </row>
    <row r="20" spans="2:10">
      <c r="B20" s="161" t="s">
        <v>111</v>
      </c>
      <c r="C20" s="162" t="s">
        <v>1114</v>
      </c>
      <c r="D20" s="421" t="s">
        <v>1115</v>
      </c>
      <c r="E20" s="422"/>
      <c r="F20" s="422"/>
      <c r="G20" s="423"/>
      <c r="H20" s="163">
        <v>0</v>
      </c>
      <c r="I20" s="179">
        <v>0</v>
      </c>
      <c r="J20" s="163">
        <v>0</v>
      </c>
    </row>
    <row r="21" spans="2:10">
      <c r="B21" s="161" t="s">
        <v>111</v>
      </c>
      <c r="C21" s="162" t="s">
        <v>1116</v>
      </c>
      <c r="D21" s="421" t="s">
        <v>1091</v>
      </c>
      <c r="E21" s="422"/>
      <c r="F21" s="422"/>
      <c r="G21" s="423"/>
      <c r="H21" s="163">
        <v>0</v>
      </c>
      <c r="I21" s="179">
        <v>0</v>
      </c>
      <c r="J21" s="163">
        <v>0</v>
      </c>
    </row>
    <row r="22" spans="2:10">
      <c r="B22" s="161" t="s">
        <v>111</v>
      </c>
      <c r="C22" s="162" t="s">
        <v>1117</v>
      </c>
      <c r="D22" s="421" t="s">
        <v>1118</v>
      </c>
      <c r="E22" s="422"/>
      <c r="F22" s="422"/>
      <c r="G22" s="423"/>
      <c r="H22" s="163">
        <v>448016.2</v>
      </c>
      <c r="I22" s="179">
        <v>440800</v>
      </c>
      <c r="J22" s="163">
        <v>7216.2</v>
      </c>
    </row>
    <row r="23" spans="2:10">
      <c r="B23" s="161" t="s">
        <v>4</v>
      </c>
      <c r="C23" s="162" t="s">
        <v>9</v>
      </c>
      <c r="D23" s="421" t="s">
        <v>10</v>
      </c>
      <c r="E23" s="422"/>
      <c r="F23" s="422"/>
      <c r="G23" s="423"/>
      <c r="H23" s="163">
        <v>5447.1</v>
      </c>
      <c r="I23" s="179">
        <v>3900</v>
      </c>
      <c r="J23" s="163">
        <v>1547.1</v>
      </c>
    </row>
    <row r="24" spans="2:10">
      <c r="B24" s="161" t="s">
        <v>111</v>
      </c>
      <c r="C24" s="162" t="s">
        <v>1119</v>
      </c>
      <c r="D24" s="421" t="s">
        <v>1120</v>
      </c>
      <c r="E24" s="422"/>
      <c r="F24" s="422"/>
      <c r="G24" s="423"/>
      <c r="H24" s="163">
        <v>5447.1</v>
      </c>
      <c r="I24" s="179">
        <v>3900</v>
      </c>
      <c r="J24" s="163">
        <v>1547.1</v>
      </c>
    </row>
    <row r="25" spans="2:10">
      <c r="B25" s="161" t="s">
        <v>111</v>
      </c>
      <c r="C25" s="162" t="s">
        <v>1121</v>
      </c>
      <c r="D25" s="421" t="s">
        <v>2014</v>
      </c>
      <c r="E25" s="422"/>
      <c r="F25" s="422"/>
      <c r="G25" s="423"/>
      <c r="H25" s="163">
        <v>0</v>
      </c>
      <c r="I25" s="179">
        <v>0</v>
      </c>
      <c r="J25" s="163">
        <v>0</v>
      </c>
    </row>
    <row r="26" spans="2:10">
      <c r="B26" s="161" t="s">
        <v>111</v>
      </c>
      <c r="C26" s="162" t="s">
        <v>1122</v>
      </c>
      <c r="D26" s="421" t="s">
        <v>1123</v>
      </c>
      <c r="E26" s="422"/>
      <c r="F26" s="422"/>
      <c r="G26" s="423"/>
      <c r="H26" s="163">
        <v>0</v>
      </c>
      <c r="I26" s="179">
        <v>0</v>
      </c>
      <c r="J26" s="163">
        <v>0</v>
      </c>
    </row>
    <row r="27" spans="2:10">
      <c r="B27" s="161" t="s">
        <v>111</v>
      </c>
      <c r="C27" s="162" t="s">
        <v>1124</v>
      </c>
      <c r="D27" s="421" t="s">
        <v>1125</v>
      </c>
      <c r="E27" s="422"/>
      <c r="F27" s="422"/>
      <c r="G27" s="423"/>
      <c r="H27" s="163">
        <v>0</v>
      </c>
      <c r="I27" s="179">
        <v>0</v>
      </c>
      <c r="J27" s="163">
        <v>0</v>
      </c>
    </row>
    <row r="28" spans="2:10">
      <c r="B28" s="161" t="s">
        <v>111</v>
      </c>
      <c r="C28" s="162" t="s">
        <v>1126</v>
      </c>
      <c r="D28" s="421" t="s">
        <v>1127</v>
      </c>
      <c r="E28" s="422"/>
      <c r="F28" s="422"/>
      <c r="G28" s="423"/>
      <c r="H28" s="163">
        <v>0</v>
      </c>
      <c r="I28" s="179">
        <v>0</v>
      </c>
      <c r="J28" s="163">
        <v>0</v>
      </c>
    </row>
    <row r="29" spans="2:10">
      <c r="B29" s="161" t="s">
        <v>111</v>
      </c>
      <c r="C29" s="162" t="s">
        <v>1128</v>
      </c>
      <c r="D29" s="421" t="s">
        <v>1129</v>
      </c>
      <c r="E29" s="422"/>
      <c r="F29" s="422"/>
      <c r="G29" s="423"/>
      <c r="H29" s="163">
        <v>0</v>
      </c>
      <c r="I29" s="179">
        <v>0</v>
      </c>
      <c r="J29" s="163">
        <v>0</v>
      </c>
    </row>
    <row r="30" spans="2:10">
      <c r="B30" s="158" t="s">
        <v>11</v>
      </c>
      <c r="C30" s="159" t="s">
        <v>12</v>
      </c>
      <c r="D30" s="424" t="s">
        <v>13</v>
      </c>
      <c r="E30" s="422"/>
      <c r="F30" s="422"/>
      <c r="G30" s="423"/>
      <c r="H30" s="160">
        <v>3671836.55</v>
      </c>
      <c r="I30" s="178">
        <v>3440000</v>
      </c>
      <c r="J30" s="160">
        <v>231836.55</v>
      </c>
    </row>
    <row r="31" spans="2:10">
      <c r="B31" s="161" t="s">
        <v>4</v>
      </c>
      <c r="C31" s="162" t="s">
        <v>14</v>
      </c>
      <c r="D31" s="421" t="s">
        <v>15</v>
      </c>
      <c r="E31" s="422"/>
      <c r="F31" s="422"/>
      <c r="G31" s="423"/>
      <c r="H31" s="163">
        <v>401544.86</v>
      </c>
      <c r="I31" s="179">
        <v>424400</v>
      </c>
      <c r="J31" s="163">
        <v>-22855.14</v>
      </c>
    </row>
    <row r="32" spans="2:10">
      <c r="B32" s="161" t="s">
        <v>111</v>
      </c>
      <c r="C32" s="162" t="s">
        <v>1130</v>
      </c>
      <c r="D32" s="421" t="s">
        <v>1131</v>
      </c>
      <c r="E32" s="422"/>
      <c r="F32" s="422"/>
      <c r="G32" s="423"/>
      <c r="H32" s="163">
        <v>304824.17</v>
      </c>
      <c r="I32" s="179">
        <v>324600</v>
      </c>
      <c r="J32" s="163">
        <v>-19775.830000000002</v>
      </c>
    </row>
    <row r="33" spans="2:10">
      <c r="B33" s="161" t="s">
        <v>111</v>
      </c>
      <c r="C33" s="162" t="s">
        <v>1132</v>
      </c>
      <c r="D33" s="421" t="s">
        <v>1133</v>
      </c>
      <c r="E33" s="422"/>
      <c r="F33" s="422"/>
      <c r="G33" s="423"/>
      <c r="H33" s="163">
        <v>84014.28</v>
      </c>
      <c r="I33" s="179">
        <v>93700</v>
      </c>
      <c r="J33" s="163">
        <v>-9685.7199999999993</v>
      </c>
    </row>
    <row r="34" spans="2:10">
      <c r="B34" s="161" t="s">
        <v>111</v>
      </c>
      <c r="C34" s="162" t="s">
        <v>1134</v>
      </c>
      <c r="D34" s="421" t="s">
        <v>1135</v>
      </c>
      <c r="E34" s="422"/>
      <c r="F34" s="422"/>
      <c r="G34" s="423"/>
      <c r="H34" s="163">
        <v>2847.96</v>
      </c>
      <c r="I34" s="179">
        <v>2900</v>
      </c>
      <c r="J34" s="163">
        <v>-52.04</v>
      </c>
    </row>
    <row r="35" spans="2:10">
      <c r="B35" s="161" t="s">
        <v>111</v>
      </c>
      <c r="C35" s="162" t="s">
        <v>1136</v>
      </c>
      <c r="D35" s="421" t="s">
        <v>1137</v>
      </c>
      <c r="E35" s="422"/>
      <c r="F35" s="422"/>
      <c r="G35" s="423"/>
      <c r="H35" s="163">
        <v>9858.4500000000007</v>
      </c>
      <c r="I35" s="179">
        <v>3200</v>
      </c>
      <c r="J35" s="163">
        <v>6658.45</v>
      </c>
    </row>
    <row r="36" spans="2:10">
      <c r="B36" s="161" t="s">
        <v>4</v>
      </c>
      <c r="C36" s="162" t="s">
        <v>16</v>
      </c>
      <c r="D36" s="421" t="s">
        <v>2015</v>
      </c>
      <c r="E36" s="422"/>
      <c r="F36" s="422"/>
      <c r="G36" s="423"/>
      <c r="H36" s="163">
        <v>1782577.56</v>
      </c>
      <c r="I36" s="179">
        <v>1984800</v>
      </c>
      <c r="J36" s="163">
        <v>-202222.44</v>
      </c>
    </row>
    <row r="37" spans="2:10">
      <c r="B37" s="161" t="s">
        <v>111</v>
      </c>
      <c r="C37" s="162" t="s">
        <v>1138</v>
      </c>
      <c r="D37" s="421" t="s">
        <v>1139</v>
      </c>
      <c r="E37" s="422"/>
      <c r="F37" s="422"/>
      <c r="G37" s="423"/>
      <c r="H37" s="163">
        <v>57000.26</v>
      </c>
      <c r="I37" s="179">
        <v>65300</v>
      </c>
      <c r="J37" s="163">
        <v>-8299.74</v>
      </c>
    </row>
    <row r="38" spans="2:10">
      <c r="B38" s="161" t="s">
        <v>111</v>
      </c>
      <c r="C38" s="162" t="s">
        <v>1140</v>
      </c>
      <c r="D38" s="421" t="s">
        <v>1141</v>
      </c>
      <c r="E38" s="422"/>
      <c r="F38" s="422"/>
      <c r="G38" s="423"/>
      <c r="H38" s="163">
        <v>111703.22</v>
      </c>
      <c r="I38" s="179">
        <v>137800</v>
      </c>
      <c r="J38" s="163">
        <v>-26096.78</v>
      </c>
    </row>
    <row r="39" spans="2:10">
      <c r="B39" s="161" t="s">
        <v>111</v>
      </c>
      <c r="C39" s="162" t="s">
        <v>1142</v>
      </c>
      <c r="D39" s="421" t="s">
        <v>1143</v>
      </c>
      <c r="E39" s="422"/>
      <c r="F39" s="422"/>
      <c r="G39" s="423"/>
      <c r="H39" s="163">
        <v>5977.67</v>
      </c>
      <c r="I39" s="179">
        <v>6400</v>
      </c>
      <c r="J39" s="163">
        <v>-422.33</v>
      </c>
    </row>
    <row r="40" spans="2:10">
      <c r="B40" s="161" t="s">
        <v>111</v>
      </c>
      <c r="C40" s="162" t="s">
        <v>1144</v>
      </c>
      <c r="D40" s="421" t="s">
        <v>1145</v>
      </c>
      <c r="E40" s="422"/>
      <c r="F40" s="422"/>
      <c r="G40" s="423"/>
      <c r="H40" s="163">
        <v>156161.07</v>
      </c>
      <c r="I40" s="179">
        <v>347500</v>
      </c>
      <c r="J40" s="163">
        <v>-191338.93</v>
      </c>
    </row>
    <row r="41" spans="2:10">
      <c r="B41" s="161" t="s">
        <v>111</v>
      </c>
      <c r="C41" s="162" t="s">
        <v>1146</v>
      </c>
      <c r="D41" s="421" t="s">
        <v>1147</v>
      </c>
      <c r="E41" s="422"/>
      <c r="F41" s="422"/>
      <c r="G41" s="423"/>
      <c r="H41" s="163">
        <v>920746.25</v>
      </c>
      <c r="I41" s="179">
        <v>908700</v>
      </c>
      <c r="J41" s="163">
        <v>12046.25</v>
      </c>
    </row>
    <row r="42" spans="2:10">
      <c r="B42" s="161" t="s">
        <v>111</v>
      </c>
      <c r="C42" s="162" t="s">
        <v>1148</v>
      </c>
      <c r="D42" s="421" t="s">
        <v>1149</v>
      </c>
      <c r="E42" s="422"/>
      <c r="F42" s="422"/>
      <c r="G42" s="423"/>
      <c r="H42" s="163">
        <v>530989.09</v>
      </c>
      <c r="I42" s="179">
        <v>519100</v>
      </c>
      <c r="J42" s="163">
        <v>11889.09</v>
      </c>
    </row>
    <row r="43" spans="2:10">
      <c r="B43" s="161" t="s">
        <v>4</v>
      </c>
      <c r="C43" s="162" t="s">
        <v>17</v>
      </c>
      <c r="D43" s="421" t="s">
        <v>2016</v>
      </c>
      <c r="E43" s="422"/>
      <c r="F43" s="422"/>
      <c r="G43" s="423"/>
      <c r="H43" s="163">
        <v>1188251.6100000001</v>
      </c>
      <c r="I43" s="179">
        <v>1220700</v>
      </c>
      <c r="J43" s="163">
        <v>-32448.39</v>
      </c>
    </row>
    <row r="44" spans="2:10">
      <c r="B44" s="161" t="s">
        <v>111</v>
      </c>
      <c r="C44" s="162" t="s">
        <v>1150</v>
      </c>
      <c r="D44" s="421" t="s">
        <v>1151</v>
      </c>
      <c r="E44" s="422"/>
      <c r="F44" s="422"/>
      <c r="G44" s="423"/>
      <c r="H44" s="163">
        <v>1140190.92</v>
      </c>
      <c r="I44" s="179">
        <v>1141600</v>
      </c>
      <c r="J44" s="163">
        <v>-1409.08</v>
      </c>
    </row>
    <row r="45" spans="2:10">
      <c r="B45" s="161" t="s">
        <v>111</v>
      </c>
      <c r="C45" s="162" t="s">
        <v>1152</v>
      </c>
      <c r="D45" s="421" t="s">
        <v>1153</v>
      </c>
      <c r="E45" s="422"/>
      <c r="F45" s="422"/>
      <c r="G45" s="423"/>
      <c r="H45" s="163">
        <v>0</v>
      </c>
      <c r="I45" s="179">
        <v>0</v>
      </c>
      <c r="J45" s="163">
        <v>0</v>
      </c>
    </row>
    <row r="46" spans="2:10">
      <c r="B46" s="161" t="s">
        <v>111</v>
      </c>
      <c r="C46" s="162" t="s">
        <v>1154</v>
      </c>
      <c r="D46" s="421" t="s">
        <v>1155</v>
      </c>
      <c r="E46" s="422"/>
      <c r="F46" s="422"/>
      <c r="G46" s="423"/>
      <c r="H46" s="163">
        <v>16787.7</v>
      </c>
      <c r="I46" s="179">
        <v>27400</v>
      </c>
      <c r="J46" s="163">
        <v>-10612.3</v>
      </c>
    </row>
    <row r="47" spans="2:10">
      <c r="B47" s="161" t="s">
        <v>111</v>
      </c>
      <c r="C47" s="162" t="s">
        <v>1156</v>
      </c>
      <c r="D47" s="421" t="s">
        <v>1157</v>
      </c>
      <c r="E47" s="422"/>
      <c r="F47" s="422"/>
      <c r="G47" s="423"/>
      <c r="H47" s="163">
        <v>31272.99</v>
      </c>
      <c r="I47" s="179">
        <v>51700</v>
      </c>
      <c r="J47" s="163">
        <v>-20427.009999999998</v>
      </c>
    </row>
    <row r="48" spans="2:10">
      <c r="B48" s="161" t="s">
        <v>111</v>
      </c>
      <c r="C48" s="162" t="s">
        <v>1158</v>
      </c>
      <c r="D48" s="421" t="s">
        <v>1159</v>
      </c>
      <c r="E48" s="422"/>
      <c r="F48" s="422"/>
      <c r="G48" s="423"/>
      <c r="H48" s="163">
        <v>0</v>
      </c>
      <c r="I48" s="179">
        <v>0</v>
      </c>
      <c r="J48" s="163">
        <v>0</v>
      </c>
    </row>
    <row r="49" spans="2:10">
      <c r="B49" s="161" t="s">
        <v>111</v>
      </c>
      <c r="C49" s="162" t="s">
        <v>1160</v>
      </c>
      <c r="D49" s="421" t="s">
        <v>1091</v>
      </c>
      <c r="E49" s="422"/>
      <c r="F49" s="422"/>
      <c r="G49" s="423"/>
      <c r="H49" s="163">
        <v>0</v>
      </c>
      <c r="I49" s="179">
        <v>0</v>
      </c>
      <c r="J49" s="163">
        <v>0</v>
      </c>
    </row>
    <row r="50" spans="2:10">
      <c r="B50" s="161" t="s">
        <v>111</v>
      </c>
      <c r="C50" s="162" t="s">
        <v>1161</v>
      </c>
      <c r="D50" s="421" t="s">
        <v>1162</v>
      </c>
      <c r="E50" s="422"/>
      <c r="F50" s="422"/>
      <c r="G50" s="423"/>
      <c r="H50" s="163">
        <v>0</v>
      </c>
      <c r="I50" s="179">
        <v>0</v>
      </c>
      <c r="J50" s="163">
        <v>0</v>
      </c>
    </row>
    <row r="51" spans="2:10">
      <c r="B51" s="161" t="s">
        <v>4</v>
      </c>
      <c r="C51" s="162" t="s">
        <v>18</v>
      </c>
      <c r="D51" s="421" t="s">
        <v>19</v>
      </c>
      <c r="E51" s="422"/>
      <c r="F51" s="422"/>
      <c r="G51" s="423"/>
      <c r="H51" s="163">
        <v>55713.120000000003</v>
      </c>
      <c r="I51" s="179">
        <v>72500</v>
      </c>
      <c r="J51" s="163">
        <v>-16786.88</v>
      </c>
    </row>
    <row r="52" spans="2:10">
      <c r="B52" s="161" t="s">
        <v>111</v>
      </c>
      <c r="C52" s="162" t="s">
        <v>1163</v>
      </c>
      <c r="D52" s="421" t="s">
        <v>2017</v>
      </c>
      <c r="E52" s="422"/>
      <c r="F52" s="422"/>
      <c r="G52" s="423"/>
      <c r="H52" s="163">
        <v>53189.78</v>
      </c>
      <c r="I52" s="179">
        <v>70400</v>
      </c>
      <c r="J52" s="163">
        <v>-17210.22</v>
      </c>
    </row>
    <row r="53" spans="2:10">
      <c r="B53" s="161" t="s">
        <v>111</v>
      </c>
      <c r="C53" s="162" t="s">
        <v>1164</v>
      </c>
      <c r="D53" s="421" t="s">
        <v>2018</v>
      </c>
      <c r="E53" s="422"/>
      <c r="F53" s="422"/>
      <c r="G53" s="423"/>
      <c r="H53" s="163">
        <v>0</v>
      </c>
      <c r="I53" s="179">
        <v>0</v>
      </c>
      <c r="J53" s="163">
        <v>0</v>
      </c>
    </row>
    <row r="54" spans="2:10">
      <c r="B54" s="161" t="s">
        <v>111</v>
      </c>
      <c r="C54" s="162" t="s">
        <v>1165</v>
      </c>
      <c r="D54" s="421" t="s">
        <v>2019</v>
      </c>
      <c r="E54" s="422"/>
      <c r="F54" s="422"/>
      <c r="G54" s="423"/>
      <c r="H54" s="163">
        <v>0</v>
      </c>
      <c r="I54" s="179">
        <v>0</v>
      </c>
      <c r="J54" s="163">
        <v>0</v>
      </c>
    </row>
    <row r="55" spans="2:10">
      <c r="B55" s="161" t="s">
        <v>111</v>
      </c>
      <c r="C55" s="162" t="s">
        <v>1166</v>
      </c>
      <c r="D55" s="421" t="s">
        <v>1167</v>
      </c>
      <c r="E55" s="422"/>
      <c r="F55" s="422"/>
      <c r="G55" s="423"/>
      <c r="H55" s="163">
        <v>2523.34</v>
      </c>
      <c r="I55" s="179">
        <v>2100</v>
      </c>
      <c r="J55" s="163">
        <v>423.34</v>
      </c>
    </row>
    <row r="56" spans="2:10">
      <c r="B56" s="161" t="s">
        <v>111</v>
      </c>
      <c r="C56" s="162" t="s">
        <v>1168</v>
      </c>
      <c r="D56" s="421" t="s">
        <v>1169</v>
      </c>
      <c r="E56" s="422"/>
      <c r="F56" s="422"/>
      <c r="G56" s="423"/>
      <c r="H56" s="163">
        <v>0</v>
      </c>
      <c r="I56" s="179">
        <v>0</v>
      </c>
      <c r="J56" s="163">
        <v>0</v>
      </c>
    </row>
    <row r="57" spans="2:10">
      <c r="B57" s="158" t="s">
        <v>11</v>
      </c>
      <c r="C57" s="159" t="s">
        <v>20</v>
      </c>
      <c r="D57" s="424" t="s">
        <v>21</v>
      </c>
      <c r="E57" s="422"/>
      <c r="F57" s="422"/>
      <c r="G57" s="423"/>
      <c r="H57" s="160">
        <v>3428087.15</v>
      </c>
      <c r="I57" s="178">
        <v>3702400</v>
      </c>
      <c r="J57" s="160">
        <v>-274312.84999999998</v>
      </c>
    </row>
    <row r="58" spans="2:10">
      <c r="B58" s="158" t="s">
        <v>22</v>
      </c>
      <c r="C58" s="159" t="s">
        <v>22</v>
      </c>
      <c r="D58" s="424" t="s">
        <v>2020</v>
      </c>
      <c r="E58" s="422"/>
      <c r="F58" s="422"/>
      <c r="G58" s="423"/>
      <c r="H58" s="160">
        <v>243749.4</v>
      </c>
      <c r="I58" s="178">
        <v>-262400</v>
      </c>
      <c r="J58" s="160">
        <v>506149.4</v>
      </c>
    </row>
    <row r="59" spans="2:10">
      <c r="B59" s="161" t="s">
        <v>4</v>
      </c>
      <c r="C59" s="162" t="s">
        <v>23</v>
      </c>
      <c r="D59" s="421" t="s">
        <v>24</v>
      </c>
      <c r="E59" s="422"/>
      <c r="F59" s="422"/>
      <c r="G59" s="423"/>
      <c r="H59" s="163">
        <v>0</v>
      </c>
      <c r="I59" s="179">
        <v>0</v>
      </c>
      <c r="J59" s="163">
        <v>0</v>
      </c>
    </row>
    <row r="60" spans="2:10">
      <c r="B60" s="161" t="s">
        <v>111</v>
      </c>
      <c r="C60" s="162" t="s">
        <v>1170</v>
      </c>
      <c r="D60" s="421" t="s">
        <v>24</v>
      </c>
      <c r="E60" s="422"/>
      <c r="F60" s="422"/>
      <c r="G60" s="423"/>
      <c r="H60" s="163">
        <v>0</v>
      </c>
      <c r="I60" s="179">
        <v>0</v>
      </c>
      <c r="J60" s="163">
        <v>0</v>
      </c>
    </row>
    <row r="61" spans="2:10">
      <c r="B61" s="161" t="s">
        <v>4</v>
      </c>
      <c r="C61" s="162" t="s">
        <v>25</v>
      </c>
      <c r="D61" s="421" t="s">
        <v>2021</v>
      </c>
      <c r="E61" s="422"/>
      <c r="F61" s="422"/>
      <c r="G61" s="423"/>
      <c r="H61" s="163">
        <v>0</v>
      </c>
      <c r="I61" s="179">
        <v>0</v>
      </c>
      <c r="J61" s="163">
        <v>0</v>
      </c>
    </row>
    <row r="62" spans="2:10">
      <c r="B62" s="161" t="s">
        <v>111</v>
      </c>
      <c r="C62" s="162" t="s">
        <v>1171</v>
      </c>
      <c r="D62" s="421" t="s">
        <v>2021</v>
      </c>
      <c r="E62" s="422"/>
      <c r="F62" s="422"/>
      <c r="G62" s="423"/>
      <c r="H62" s="163">
        <v>0</v>
      </c>
      <c r="I62" s="179">
        <v>0</v>
      </c>
      <c r="J62" s="163">
        <v>0</v>
      </c>
    </row>
    <row r="63" spans="2:10">
      <c r="B63" s="158" t="s">
        <v>2022</v>
      </c>
      <c r="C63" s="159" t="s">
        <v>2022</v>
      </c>
      <c r="D63" s="424" t="s">
        <v>2023</v>
      </c>
      <c r="E63" s="422"/>
      <c r="F63" s="422"/>
      <c r="G63" s="423"/>
      <c r="H63" s="160">
        <v>0</v>
      </c>
      <c r="I63" s="178">
        <v>0</v>
      </c>
      <c r="J63" s="160">
        <v>0</v>
      </c>
    </row>
    <row r="64" spans="2:10">
      <c r="B64" s="164" t="s">
        <v>27</v>
      </c>
      <c r="C64" s="165" t="s">
        <v>27</v>
      </c>
      <c r="D64" s="425" t="s">
        <v>2024</v>
      </c>
      <c r="E64" s="426"/>
      <c r="F64" s="426"/>
      <c r="G64" s="427"/>
      <c r="H64" s="166">
        <v>243749.4</v>
      </c>
      <c r="I64" s="180">
        <v>-262400</v>
      </c>
      <c r="J64" s="166">
        <v>506149.4</v>
      </c>
    </row>
  </sheetData>
  <mergeCells count="63">
    <mergeCell ref="D35:G35"/>
    <mergeCell ref="D20:G20"/>
    <mergeCell ref="D30:G30"/>
    <mergeCell ref="D31:G31"/>
    <mergeCell ref="D32:G32"/>
    <mergeCell ref="D33:G33"/>
    <mergeCell ref="D34:G34"/>
    <mergeCell ref="D26:G26"/>
    <mergeCell ref="D27:G27"/>
    <mergeCell ref="D28:G28"/>
    <mergeCell ref="D29:G29"/>
    <mergeCell ref="D22:G22"/>
    <mergeCell ref="D23:G23"/>
    <mergeCell ref="D24:G24"/>
    <mergeCell ref="D25:G25"/>
    <mergeCell ref="D47:G47"/>
    <mergeCell ref="D36:G36"/>
    <mergeCell ref="D37:G37"/>
    <mergeCell ref="D38:G38"/>
    <mergeCell ref="D39:G39"/>
    <mergeCell ref="D40:G40"/>
    <mergeCell ref="D41:G41"/>
    <mergeCell ref="D61:G61"/>
    <mergeCell ref="D62:G62"/>
    <mergeCell ref="D63:G63"/>
    <mergeCell ref="D64:G64"/>
    <mergeCell ref="D54:G54"/>
    <mergeCell ref="D55:G55"/>
    <mergeCell ref="D56:G56"/>
    <mergeCell ref="D57:G57"/>
    <mergeCell ref="D58:G58"/>
    <mergeCell ref="D59:G59"/>
    <mergeCell ref="D7:G7"/>
    <mergeCell ref="D8:G8"/>
    <mergeCell ref="D9:G9"/>
    <mergeCell ref="D10:G10"/>
    <mergeCell ref="D60:G60"/>
    <mergeCell ref="D48:G48"/>
    <mergeCell ref="D49:G49"/>
    <mergeCell ref="D50:G50"/>
    <mergeCell ref="D51:G51"/>
    <mergeCell ref="D52:G52"/>
    <mergeCell ref="D53:G53"/>
    <mergeCell ref="D42:G42"/>
    <mergeCell ref="D43:G43"/>
    <mergeCell ref="D44:G44"/>
    <mergeCell ref="D45:G45"/>
    <mergeCell ref="D46:G46"/>
    <mergeCell ref="A1:E1"/>
    <mergeCell ref="G1:J1"/>
    <mergeCell ref="G2:J2"/>
    <mergeCell ref="A4:J4"/>
    <mergeCell ref="D6:G6"/>
    <mergeCell ref="D11:G11"/>
    <mergeCell ref="D12:G12"/>
    <mergeCell ref="D13:G13"/>
    <mergeCell ref="D14:G14"/>
    <mergeCell ref="D15:G15"/>
    <mergeCell ref="D16:G16"/>
    <mergeCell ref="D17:G17"/>
    <mergeCell ref="D18:G18"/>
    <mergeCell ref="D19:G19"/>
    <mergeCell ref="D21:G21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5476260 &amp;C&amp;"Segoe UI,Regular"&amp;8Seite &amp;P von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137"/>
  <sheetViews>
    <sheetView showGridLines="0" workbookViewId="0">
      <pane ySplit="3" topLeftCell="A86" activePane="bottomLeft" state="frozen"/>
      <selection sqref="A1:D1"/>
      <selection pane="bottomLeft" activeCell="B7" sqref="B7:I1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2129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3035</v>
      </c>
      <c r="H7" s="383">
        <v>3000</v>
      </c>
      <c r="I7" s="380">
        <v>35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3035</v>
      </c>
      <c r="H13" s="384">
        <v>3000</v>
      </c>
      <c r="I13" s="381">
        <v>35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8100</v>
      </c>
      <c r="H14" s="385">
        <v>6600</v>
      </c>
      <c r="I14" s="382">
        <v>1500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8100</v>
      </c>
      <c r="H15" s="384">
        <v>6600</v>
      </c>
      <c r="I15" s="381">
        <v>1500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0</v>
      </c>
      <c r="H21" s="385">
        <v>0</v>
      </c>
      <c r="I21" s="382">
        <v>0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11135</v>
      </c>
      <c r="H27" s="385">
        <v>9600</v>
      </c>
      <c r="I27" s="382">
        <v>1535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14269.84</v>
      </c>
      <c r="H32" s="385">
        <v>17200</v>
      </c>
      <c r="I32" s="382">
        <v>-2930.16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501.58</v>
      </c>
      <c r="H33" s="384">
        <v>2500</v>
      </c>
      <c r="I33" s="381">
        <v>-1998.42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13768.26</v>
      </c>
      <c r="H37" s="384">
        <v>14700</v>
      </c>
      <c r="I37" s="381">
        <v>-931.74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9098.7199999999993</v>
      </c>
      <c r="H39" s="385">
        <v>8300</v>
      </c>
      <c r="I39" s="382">
        <v>798.72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2428.7199999999998</v>
      </c>
      <c r="H40" s="384">
        <v>3000</v>
      </c>
      <c r="I40" s="381">
        <v>-571.28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6670</v>
      </c>
      <c r="H43" s="384">
        <v>5300</v>
      </c>
      <c r="I43" s="381">
        <v>1370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0</v>
      </c>
      <c r="H46" s="385">
        <v>0</v>
      </c>
      <c r="I46" s="382">
        <v>0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23368.560000000001</v>
      </c>
      <c r="H51" s="385">
        <v>25500</v>
      </c>
      <c r="I51" s="382">
        <v>-2131.44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-12233.56</v>
      </c>
      <c r="H52" s="385">
        <v>-15900</v>
      </c>
      <c r="I52" s="382">
        <v>3666.44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0</v>
      </c>
      <c r="I53" s="382">
        <v>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0</v>
      </c>
      <c r="H67" s="385">
        <v>0</v>
      </c>
      <c r="I67" s="382">
        <v>0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0</v>
      </c>
      <c r="H68" s="384">
        <v>0</v>
      </c>
      <c r="I68" s="381">
        <v>0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0</v>
      </c>
      <c r="H73" s="385">
        <v>0</v>
      </c>
      <c r="I73" s="382">
        <v>0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0</v>
      </c>
      <c r="H74" s="385">
        <v>0</v>
      </c>
      <c r="I74" s="382">
        <v>0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0</v>
      </c>
      <c r="I76" s="381">
        <v>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0</v>
      </c>
      <c r="H79" s="384">
        <v>0</v>
      </c>
      <c r="I79" s="381">
        <v>0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0</v>
      </c>
      <c r="H94" s="385">
        <v>0</v>
      </c>
      <c r="I94" s="382">
        <v>0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0</v>
      </c>
      <c r="H95" s="385">
        <v>0</v>
      </c>
      <c r="I95" s="382">
        <v>0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-12233.56</v>
      </c>
      <c r="H96" s="385">
        <v>-15900</v>
      </c>
      <c r="I96" s="382">
        <v>3666.44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0</v>
      </c>
      <c r="I97" s="382">
        <v>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0</v>
      </c>
      <c r="I98" s="381">
        <v>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0</v>
      </c>
      <c r="I107" s="382">
        <v>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0</v>
      </c>
      <c r="H108" s="385">
        <v>0</v>
      </c>
      <c r="I108" s="382">
        <v>0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0</v>
      </c>
      <c r="H109" s="384">
        <v>0</v>
      </c>
      <c r="I109" s="381">
        <v>0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0</v>
      </c>
      <c r="H118" s="385">
        <v>0</v>
      </c>
      <c r="I118" s="382">
        <v>0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0</v>
      </c>
      <c r="H119" s="385">
        <v>0</v>
      </c>
      <c r="I119" s="382">
        <v>0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-12233.56</v>
      </c>
      <c r="H120" s="386">
        <v>-15900</v>
      </c>
      <c r="I120" s="250">
        <v>3666.44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31:F31"/>
    <mergeCell ref="D32:F32"/>
    <mergeCell ref="D33:F33"/>
    <mergeCell ref="D34:F34"/>
    <mergeCell ref="D35:F35"/>
    <mergeCell ref="A1:D1"/>
    <mergeCell ref="F1:I1"/>
    <mergeCell ref="F2:I2"/>
    <mergeCell ref="D6:F6"/>
    <mergeCell ref="D10:F10"/>
    <mergeCell ref="D11:F11"/>
    <mergeCell ref="D24:F24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12:F12"/>
    <mergeCell ref="D7:F7"/>
    <mergeCell ref="D8:F8"/>
    <mergeCell ref="D9:F9"/>
    <mergeCell ref="D51:F51"/>
    <mergeCell ref="D36:F36"/>
    <mergeCell ref="D25:F25"/>
    <mergeCell ref="D26:F26"/>
    <mergeCell ref="D27:F27"/>
    <mergeCell ref="D28:F28"/>
    <mergeCell ref="D29:F29"/>
    <mergeCell ref="D30:F30"/>
    <mergeCell ref="D50:F50"/>
    <mergeCell ref="D43:F43"/>
    <mergeCell ref="D44:F44"/>
    <mergeCell ref="D45:F45"/>
    <mergeCell ref="D46:F46"/>
    <mergeCell ref="D47:F47"/>
    <mergeCell ref="D48:F48"/>
    <mergeCell ref="D49:F49"/>
    <mergeCell ref="D37:F37"/>
    <mergeCell ref="D38:F38"/>
    <mergeCell ref="D39:F39"/>
    <mergeCell ref="D40:F40"/>
    <mergeCell ref="D41:F41"/>
    <mergeCell ref="D58:F58"/>
    <mergeCell ref="D59:F59"/>
    <mergeCell ref="D60:F60"/>
    <mergeCell ref="D55:F55"/>
    <mergeCell ref="D56:F56"/>
    <mergeCell ref="D57:F57"/>
    <mergeCell ref="D52:F52"/>
    <mergeCell ref="D53:F53"/>
    <mergeCell ref="D54:F54"/>
    <mergeCell ref="D42:F42"/>
    <mergeCell ref="D67:F67"/>
    <mergeCell ref="D68:F68"/>
    <mergeCell ref="D69:F69"/>
    <mergeCell ref="D64:F64"/>
    <mergeCell ref="D65:F65"/>
    <mergeCell ref="D66:F66"/>
    <mergeCell ref="D61:F61"/>
    <mergeCell ref="D62:F62"/>
    <mergeCell ref="D63:F63"/>
    <mergeCell ref="D76:F76"/>
    <mergeCell ref="D77:F77"/>
    <mergeCell ref="D78:F78"/>
    <mergeCell ref="D73:F73"/>
    <mergeCell ref="D74:F74"/>
    <mergeCell ref="D75:F75"/>
    <mergeCell ref="D70:F70"/>
    <mergeCell ref="D71:F71"/>
    <mergeCell ref="D72:F72"/>
    <mergeCell ref="D85:F85"/>
    <mergeCell ref="D86:F86"/>
    <mergeCell ref="D87:F87"/>
    <mergeCell ref="D82:F82"/>
    <mergeCell ref="D83:F83"/>
    <mergeCell ref="D84:F84"/>
    <mergeCell ref="D79:F79"/>
    <mergeCell ref="D80:F80"/>
    <mergeCell ref="D81:F81"/>
    <mergeCell ref="D98:F98"/>
    <mergeCell ref="D99:F99"/>
    <mergeCell ref="D94:F94"/>
    <mergeCell ref="D95:F95"/>
    <mergeCell ref="D96:F96"/>
    <mergeCell ref="D91:F91"/>
    <mergeCell ref="D92:F92"/>
    <mergeCell ref="D93:F93"/>
    <mergeCell ref="D88:F88"/>
    <mergeCell ref="D89:F89"/>
    <mergeCell ref="D90:F90"/>
    <mergeCell ref="B4:I4"/>
    <mergeCell ref="B5:I5"/>
    <mergeCell ref="D118:F118"/>
    <mergeCell ref="D119:F119"/>
    <mergeCell ref="D120:F120"/>
    <mergeCell ref="D115:F115"/>
    <mergeCell ref="D116:F116"/>
    <mergeCell ref="D117:F117"/>
    <mergeCell ref="D112:F112"/>
    <mergeCell ref="D113:F113"/>
    <mergeCell ref="D114:F114"/>
    <mergeCell ref="D109:F109"/>
    <mergeCell ref="D110:F110"/>
    <mergeCell ref="D111:F111"/>
    <mergeCell ref="D106:F106"/>
    <mergeCell ref="D107:F107"/>
    <mergeCell ref="D108:F108"/>
    <mergeCell ref="D103:F103"/>
    <mergeCell ref="D104:F104"/>
    <mergeCell ref="D105:F105"/>
    <mergeCell ref="D100:F100"/>
    <mergeCell ref="D101:F101"/>
    <mergeCell ref="D102:F102"/>
    <mergeCell ref="D97:F9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66"/>
  <sheetViews>
    <sheetView showGridLines="0" topLeftCell="B1" zoomScaleNormal="100" workbookViewId="0">
      <pane ySplit="3" topLeftCell="A31" activePane="bottomLeft" state="frozen"/>
      <selection sqref="A1:D1"/>
      <selection pane="bottomLeft" activeCell="B8" sqref="B8:I6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2130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17629.86</v>
      </c>
      <c r="H8" s="383">
        <v>17200</v>
      </c>
      <c r="I8" s="380">
        <v>429.86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17629.86</v>
      </c>
      <c r="H14" s="384">
        <v>17200</v>
      </c>
      <c r="I14" s="381">
        <v>429.86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48709.43</v>
      </c>
      <c r="H16" s="385">
        <v>50000</v>
      </c>
      <c r="I16" s="382">
        <v>-1290.57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48709.43</v>
      </c>
      <c r="H17" s="384">
        <v>50000</v>
      </c>
      <c r="I17" s="381">
        <v>-1290.57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0</v>
      </c>
      <c r="H24" s="385">
        <v>0</v>
      </c>
      <c r="I24" s="382">
        <v>0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66339.289999999994</v>
      </c>
      <c r="H31" s="385">
        <v>67200</v>
      </c>
      <c r="I31" s="382">
        <v>-860.71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15708.31</v>
      </c>
      <c r="H37" s="385">
        <v>16500</v>
      </c>
      <c r="I37" s="382">
        <v>-791.69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0</v>
      </c>
      <c r="H39" s="384">
        <v>0</v>
      </c>
      <c r="I39" s="381">
        <v>0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9216.99</v>
      </c>
      <c r="H42" s="384">
        <v>10200</v>
      </c>
      <c r="I42" s="381">
        <v>-983.01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6491.32</v>
      </c>
      <c r="H43" s="384">
        <v>6300</v>
      </c>
      <c r="I43" s="381">
        <v>191.32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496538.62</v>
      </c>
      <c r="H44" s="385">
        <v>500500</v>
      </c>
      <c r="I44" s="382">
        <v>-3961.38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493174.53</v>
      </c>
      <c r="H45" s="384">
        <v>493200</v>
      </c>
      <c r="I45" s="381">
        <v>-25.47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3364.09</v>
      </c>
      <c r="H48" s="384">
        <v>7300</v>
      </c>
      <c r="I48" s="381">
        <v>-3935.91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1315.13</v>
      </c>
      <c r="H52" s="385">
        <v>1300</v>
      </c>
      <c r="I52" s="382">
        <v>15.13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1315.13</v>
      </c>
      <c r="H53" s="384">
        <v>1300</v>
      </c>
      <c r="I53" s="381">
        <v>15.13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513562.06</v>
      </c>
      <c r="H58" s="385">
        <v>518300</v>
      </c>
      <c r="I58" s="382">
        <v>-4737.9399999999996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-447222.77</v>
      </c>
      <c r="H59" s="385">
        <v>-451100</v>
      </c>
      <c r="I59" s="382">
        <v>3877.23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-447222.77</v>
      </c>
      <c r="H65" s="386">
        <v>-451100</v>
      </c>
      <c r="I65" s="250">
        <v>3877.23</v>
      </c>
    </row>
    <row r="66" spans="2:9" ht="0" hidden="1" customHeight="1"/>
  </sheetData>
  <mergeCells count="65">
    <mergeCell ref="D64:F64"/>
    <mergeCell ref="D61:F61"/>
    <mergeCell ref="D62:F62"/>
    <mergeCell ref="D63:F63"/>
    <mergeCell ref="D60:F60"/>
    <mergeCell ref="D54:F54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5:F55"/>
    <mergeCell ref="D56:F56"/>
    <mergeCell ref="D57:F57"/>
    <mergeCell ref="D58:F58"/>
    <mergeCell ref="D59:F59"/>
    <mergeCell ref="D42:F42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15:F15"/>
    <mergeCell ref="D16:F16"/>
    <mergeCell ref="D17:F17"/>
    <mergeCell ref="D30:F30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B4:I4"/>
    <mergeCell ref="B5:I5"/>
    <mergeCell ref="B6:I6"/>
    <mergeCell ref="D65:F65"/>
    <mergeCell ref="A1:D1"/>
    <mergeCell ref="F1:I1"/>
    <mergeCell ref="F2:I2"/>
    <mergeCell ref="D18:F18"/>
    <mergeCell ref="D7:F7"/>
    <mergeCell ref="D8:F8"/>
    <mergeCell ref="D9:F9"/>
    <mergeCell ref="D10:F10"/>
    <mergeCell ref="D11:F11"/>
    <mergeCell ref="D12:F12"/>
    <mergeCell ref="D13:F13"/>
    <mergeCell ref="D14:F1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137"/>
  <sheetViews>
    <sheetView showGridLines="0" workbookViewId="0">
      <pane ySplit="3" topLeftCell="A4" activePane="bottomLeft" state="frozen"/>
      <selection sqref="A1:D1"/>
      <selection pane="bottomLeft" activeCell="B7" sqref="B7:I1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2131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17629.86</v>
      </c>
      <c r="H7" s="383">
        <v>17200</v>
      </c>
      <c r="I7" s="380">
        <v>429.86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17629.86</v>
      </c>
      <c r="H13" s="384">
        <v>17200</v>
      </c>
      <c r="I13" s="381">
        <v>429.86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48709.43</v>
      </c>
      <c r="H14" s="385">
        <v>50000</v>
      </c>
      <c r="I14" s="382">
        <v>-1290.57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48709.43</v>
      </c>
      <c r="H15" s="384">
        <v>50000</v>
      </c>
      <c r="I15" s="381">
        <v>-1290.57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0</v>
      </c>
      <c r="H21" s="385">
        <v>0</v>
      </c>
      <c r="I21" s="382">
        <v>0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66339.289999999994</v>
      </c>
      <c r="H27" s="385">
        <v>67200</v>
      </c>
      <c r="I27" s="382">
        <v>-860.71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9216.99</v>
      </c>
      <c r="H32" s="385">
        <v>10200</v>
      </c>
      <c r="I32" s="382">
        <v>-983.01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9216.99</v>
      </c>
      <c r="H37" s="384">
        <v>10200</v>
      </c>
      <c r="I37" s="381">
        <v>-983.01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496215.99</v>
      </c>
      <c r="H39" s="385">
        <v>500500</v>
      </c>
      <c r="I39" s="382">
        <v>-4284.01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493451.9</v>
      </c>
      <c r="H40" s="384">
        <v>493200</v>
      </c>
      <c r="I40" s="381">
        <v>251.9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2764.09</v>
      </c>
      <c r="H43" s="384">
        <v>7300</v>
      </c>
      <c r="I43" s="381">
        <v>-4535.91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1315.13</v>
      </c>
      <c r="H46" s="385">
        <v>1300</v>
      </c>
      <c r="I46" s="382">
        <v>15.13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1315.13</v>
      </c>
      <c r="H47" s="384">
        <v>1300</v>
      </c>
      <c r="I47" s="381">
        <v>15.13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506748.11</v>
      </c>
      <c r="H51" s="385">
        <v>512000</v>
      </c>
      <c r="I51" s="382">
        <v>-5251.89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-440408.82</v>
      </c>
      <c r="H52" s="385">
        <v>-444800</v>
      </c>
      <c r="I52" s="382">
        <v>4391.18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48438</v>
      </c>
      <c r="H53" s="385">
        <v>48500</v>
      </c>
      <c r="I53" s="382">
        <v>-62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48438</v>
      </c>
      <c r="H55" s="384">
        <v>48500</v>
      </c>
      <c r="I55" s="381">
        <v>-62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0</v>
      </c>
      <c r="H67" s="385">
        <v>0</v>
      </c>
      <c r="I67" s="382">
        <v>0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0</v>
      </c>
      <c r="H68" s="384">
        <v>0</v>
      </c>
      <c r="I68" s="381">
        <v>0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48438</v>
      </c>
      <c r="H73" s="385">
        <v>48500</v>
      </c>
      <c r="I73" s="382">
        <v>-62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0</v>
      </c>
      <c r="H74" s="385">
        <v>48500</v>
      </c>
      <c r="I74" s="382">
        <v>-48500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48500</v>
      </c>
      <c r="I76" s="381">
        <v>-48500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0</v>
      </c>
      <c r="H79" s="384">
        <v>0</v>
      </c>
      <c r="I79" s="381">
        <v>0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0</v>
      </c>
      <c r="H94" s="385">
        <v>48500</v>
      </c>
      <c r="I94" s="382">
        <v>-48500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48438</v>
      </c>
      <c r="H95" s="385">
        <v>0</v>
      </c>
      <c r="I95" s="382">
        <v>48438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-391970.82</v>
      </c>
      <c r="H96" s="385">
        <v>-444800</v>
      </c>
      <c r="I96" s="382">
        <v>52829.18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0</v>
      </c>
      <c r="I97" s="382">
        <v>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0</v>
      </c>
      <c r="I98" s="381">
        <v>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0</v>
      </c>
      <c r="I107" s="382">
        <v>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28791.09</v>
      </c>
      <c r="H108" s="385">
        <v>28800</v>
      </c>
      <c r="I108" s="382">
        <v>-8.91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28791.09</v>
      </c>
      <c r="H109" s="384">
        <v>28800</v>
      </c>
      <c r="I109" s="381">
        <v>-8.91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28791.09</v>
      </c>
      <c r="H118" s="385">
        <v>28800</v>
      </c>
      <c r="I118" s="382">
        <v>-8.91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-28791.09</v>
      </c>
      <c r="H119" s="385">
        <v>-28800</v>
      </c>
      <c r="I119" s="382">
        <v>8.91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-420761.91</v>
      </c>
      <c r="H120" s="386">
        <v>-473600</v>
      </c>
      <c r="I120" s="250">
        <v>52838.09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31:F31"/>
    <mergeCell ref="D32:F32"/>
    <mergeCell ref="D33:F33"/>
    <mergeCell ref="D34:F34"/>
    <mergeCell ref="D35:F35"/>
    <mergeCell ref="A1:D1"/>
    <mergeCell ref="F1:I1"/>
    <mergeCell ref="F2:I2"/>
    <mergeCell ref="D6:F6"/>
    <mergeCell ref="D10:F10"/>
    <mergeCell ref="D11:F11"/>
    <mergeCell ref="D24:F24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12:F12"/>
    <mergeCell ref="D7:F7"/>
    <mergeCell ref="D8:F8"/>
    <mergeCell ref="D9:F9"/>
    <mergeCell ref="D51:F51"/>
    <mergeCell ref="D36:F36"/>
    <mergeCell ref="D25:F25"/>
    <mergeCell ref="D26:F26"/>
    <mergeCell ref="D27:F27"/>
    <mergeCell ref="D28:F28"/>
    <mergeCell ref="D29:F29"/>
    <mergeCell ref="D30:F30"/>
    <mergeCell ref="D50:F50"/>
    <mergeCell ref="D43:F43"/>
    <mergeCell ref="D44:F44"/>
    <mergeCell ref="D45:F45"/>
    <mergeCell ref="D46:F46"/>
    <mergeCell ref="D47:F47"/>
    <mergeCell ref="D48:F48"/>
    <mergeCell ref="D49:F49"/>
    <mergeCell ref="D37:F37"/>
    <mergeCell ref="D38:F38"/>
    <mergeCell ref="D39:F39"/>
    <mergeCell ref="D40:F40"/>
    <mergeCell ref="D41:F41"/>
    <mergeCell ref="D58:F58"/>
    <mergeCell ref="D59:F59"/>
    <mergeCell ref="D60:F60"/>
    <mergeCell ref="D55:F55"/>
    <mergeCell ref="D56:F56"/>
    <mergeCell ref="D57:F57"/>
    <mergeCell ref="D52:F52"/>
    <mergeCell ref="D53:F53"/>
    <mergeCell ref="D54:F54"/>
    <mergeCell ref="D42:F42"/>
    <mergeCell ref="D67:F67"/>
    <mergeCell ref="D68:F68"/>
    <mergeCell ref="D69:F69"/>
    <mergeCell ref="D64:F64"/>
    <mergeCell ref="D65:F65"/>
    <mergeCell ref="D66:F66"/>
    <mergeCell ref="D61:F61"/>
    <mergeCell ref="D62:F62"/>
    <mergeCell ref="D63:F63"/>
    <mergeCell ref="D76:F76"/>
    <mergeCell ref="D77:F77"/>
    <mergeCell ref="D78:F78"/>
    <mergeCell ref="D73:F73"/>
    <mergeCell ref="D74:F74"/>
    <mergeCell ref="D75:F75"/>
    <mergeCell ref="D70:F70"/>
    <mergeCell ref="D71:F71"/>
    <mergeCell ref="D72:F72"/>
    <mergeCell ref="D85:F85"/>
    <mergeCell ref="D86:F86"/>
    <mergeCell ref="D87:F87"/>
    <mergeCell ref="D82:F82"/>
    <mergeCell ref="D83:F83"/>
    <mergeCell ref="D84:F84"/>
    <mergeCell ref="D79:F79"/>
    <mergeCell ref="D80:F80"/>
    <mergeCell ref="D81:F81"/>
    <mergeCell ref="D98:F98"/>
    <mergeCell ref="D99:F99"/>
    <mergeCell ref="D94:F94"/>
    <mergeCell ref="D95:F95"/>
    <mergeCell ref="D96:F96"/>
    <mergeCell ref="D91:F91"/>
    <mergeCell ref="D92:F92"/>
    <mergeCell ref="D93:F93"/>
    <mergeCell ref="D88:F88"/>
    <mergeCell ref="D89:F89"/>
    <mergeCell ref="D90:F90"/>
    <mergeCell ref="B4:I4"/>
    <mergeCell ref="B5:I5"/>
    <mergeCell ref="D118:F118"/>
    <mergeCell ref="D119:F119"/>
    <mergeCell ref="D120:F120"/>
    <mergeCell ref="D115:F115"/>
    <mergeCell ref="D116:F116"/>
    <mergeCell ref="D117:F117"/>
    <mergeCell ref="D112:F112"/>
    <mergeCell ref="D113:F113"/>
    <mergeCell ref="D114:F114"/>
    <mergeCell ref="D109:F109"/>
    <mergeCell ref="D110:F110"/>
    <mergeCell ref="D111:F111"/>
    <mergeCell ref="D106:F106"/>
    <mergeCell ref="D107:F107"/>
    <mergeCell ref="D108:F108"/>
    <mergeCell ref="D103:F103"/>
    <mergeCell ref="D104:F104"/>
    <mergeCell ref="D105:F105"/>
    <mergeCell ref="D100:F100"/>
    <mergeCell ref="D101:F101"/>
    <mergeCell ref="D102:F102"/>
    <mergeCell ref="D97:F9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66"/>
  <sheetViews>
    <sheetView showGridLines="0" workbookViewId="0">
      <pane ySplit="3" topLeftCell="A4" activePane="bottomLeft" state="frozen"/>
      <selection sqref="A1:D1"/>
      <selection pane="bottomLeft" activeCell="B8" sqref="B8:I6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2132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3479.91</v>
      </c>
      <c r="H8" s="383">
        <v>3900</v>
      </c>
      <c r="I8" s="380">
        <v>-420.09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2095.63</v>
      </c>
      <c r="H12" s="384">
        <v>2500</v>
      </c>
      <c r="I12" s="381">
        <v>-404.37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1384.28</v>
      </c>
      <c r="H14" s="384">
        <v>1400</v>
      </c>
      <c r="I14" s="381">
        <v>-15.72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4110</v>
      </c>
      <c r="H16" s="385">
        <v>5000</v>
      </c>
      <c r="I16" s="382">
        <v>-890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3760</v>
      </c>
      <c r="H17" s="384">
        <v>5000</v>
      </c>
      <c r="I17" s="381">
        <v>-1240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350</v>
      </c>
      <c r="H23" s="384">
        <v>0</v>
      </c>
      <c r="I23" s="381">
        <v>350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0</v>
      </c>
      <c r="H24" s="385">
        <v>0</v>
      </c>
      <c r="I24" s="382">
        <v>0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7589.91</v>
      </c>
      <c r="H31" s="385">
        <v>8900</v>
      </c>
      <c r="I31" s="382">
        <v>-1310.0899999999999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14868.62</v>
      </c>
      <c r="H37" s="385">
        <v>22900</v>
      </c>
      <c r="I37" s="382">
        <v>-8031.38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562.54</v>
      </c>
      <c r="H39" s="384">
        <v>1600</v>
      </c>
      <c r="I39" s="381">
        <v>-1037.46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1196.73</v>
      </c>
      <c r="H40" s="384">
        <v>1400</v>
      </c>
      <c r="I40" s="381">
        <v>-203.27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1054.71</v>
      </c>
      <c r="H41" s="384">
        <v>1000</v>
      </c>
      <c r="I41" s="381">
        <v>54.71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11430.64</v>
      </c>
      <c r="H42" s="384">
        <v>18300</v>
      </c>
      <c r="I42" s="381">
        <v>-6869.36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624</v>
      </c>
      <c r="H43" s="384">
        <v>600</v>
      </c>
      <c r="I43" s="381">
        <v>24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218691.54</v>
      </c>
      <c r="H44" s="385">
        <v>212100</v>
      </c>
      <c r="I44" s="382">
        <v>6591.54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218691.54</v>
      </c>
      <c r="H45" s="384">
        <v>212100</v>
      </c>
      <c r="I45" s="381">
        <v>6591.54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0</v>
      </c>
      <c r="H52" s="385">
        <v>0</v>
      </c>
      <c r="I52" s="382">
        <v>0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0</v>
      </c>
      <c r="H53" s="384">
        <v>0</v>
      </c>
      <c r="I53" s="381">
        <v>0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233560.16</v>
      </c>
      <c r="H58" s="385">
        <v>235000</v>
      </c>
      <c r="I58" s="382">
        <v>-1439.84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-225970.25</v>
      </c>
      <c r="H59" s="385">
        <v>-226100</v>
      </c>
      <c r="I59" s="382">
        <v>129.75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-225970.25</v>
      </c>
      <c r="H65" s="386">
        <v>-226100</v>
      </c>
      <c r="I65" s="250">
        <v>129.75</v>
      </c>
    </row>
    <row r="66" spans="2:9" ht="0" hidden="1" customHeight="1"/>
  </sheetData>
  <mergeCells count="65">
    <mergeCell ref="D64:F64"/>
    <mergeCell ref="D61:F61"/>
    <mergeCell ref="D62:F62"/>
    <mergeCell ref="D63:F63"/>
    <mergeCell ref="D60:F60"/>
    <mergeCell ref="D54:F54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5:F55"/>
    <mergeCell ref="D56:F56"/>
    <mergeCell ref="D57:F57"/>
    <mergeCell ref="D58:F58"/>
    <mergeCell ref="D59:F59"/>
    <mergeCell ref="D42:F42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15:F15"/>
    <mergeCell ref="D16:F16"/>
    <mergeCell ref="D17:F17"/>
    <mergeCell ref="D30:F30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B4:I4"/>
    <mergeCell ref="B5:I5"/>
    <mergeCell ref="B6:I6"/>
    <mergeCell ref="D65:F65"/>
    <mergeCell ref="A1:D1"/>
    <mergeCell ref="F1:I1"/>
    <mergeCell ref="F2:I2"/>
    <mergeCell ref="D18:F18"/>
    <mergeCell ref="D7:F7"/>
    <mergeCell ref="D8:F8"/>
    <mergeCell ref="D9:F9"/>
    <mergeCell ref="D10:F10"/>
    <mergeCell ref="D11:F11"/>
    <mergeCell ref="D12:F12"/>
    <mergeCell ref="D13:F13"/>
    <mergeCell ref="D14:F1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137"/>
  <sheetViews>
    <sheetView showGridLines="0" workbookViewId="0">
      <pane ySplit="3" topLeftCell="A4" activePane="bottomLeft" state="frozen"/>
      <selection sqref="A1:D1"/>
      <selection pane="bottomLeft" activeCell="D28" sqref="D28:F28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2133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387" t="s">
        <v>1</v>
      </c>
      <c r="C6" s="387" t="s">
        <v>2</v>
      </c>
      <c r="D6" s="476" t="s">
        <v>1088</v>
      </c>
      <c r="E6" s="477"/>
      <c r="F6" s="477"/>
      <c r="G6" s="388" t="s">
        <v>2415</v>
      </c>
      <c r="H6" s="388" t="s">
        <v>2416</v>
      </c>
      <c r="I6" s="388" t="s">
        <v>3</v>
      </c>
    </row>
    <row r="7" spans="1:9">
      <c r="B7" s="158" t="s">
        <v>4</v>
      </c>
      <c r="C7" s="158" t="s">
        <v>29</v>
      </c>
      <c r="D7" s="472" t="s">
        <v>2025</v>
      </c>
      <c r="E7" s="467"/>
      <c r="F7" s="468"/>
      <c r="G7" s="382">
        <v>3473.68</v>
      </c>
      <c r="H7" s="385">
        <v>3900</v>
      </c>
      <c r="I7" s="382">
        <v>-426.32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2089.4</v>
      </c>
      <c r="H11" s="384">
        <v>2500</v>
      </c>
      <c r="I11" s="381">
        <v>-410.6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1384.28</v>
      </c>
      <c r="H13" s="384">
        <v>1400</v>
      </c>
      <c r="I13" s="381">
        <v>-15.72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3760</v>
      </c>
      <c r="H14" s="385">
        <v>5000</v>
      </c>
      <c r="I14" s="382">
        <v>-1240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3760</v>
      </c>
      <c r="H15" s="384">
        <v>5000</v>
      </c>
      <c r="I15" s="381">
        <v>-1240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0</v>
      </c>
      <c r="H21" s="385">
        <v>0</v>
      </c>
      <c r="I21" s="382">
        <v>0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7233.68</v>
      </c>
      <c r="H27" s="385">
        <v>8900</v>
      </c>
      <c r="I27" s="382">
        <v>-1666.32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14287.57</v>
      </c>
      <c r="H32" s="385">
        <v>22300</v>
      </c>
      <c r="I32" s="382">
        <v>-8012.43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562.54</v>
      </c>
      <c r="H34" s="384">
        <v>1600</v>
      </c>
      <c r="I34" s="381">
        <v>-1037.46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1196.73</v>
      </c>
      <c r="H35" s="384">
        <v>1400</v>
      </c>
      <c r="I35" s="381">
        <v>-203.27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1054.71</v>
      </c>
      <c r="H36" s="384">
        <v>1000</v>
      </c>
      <c r="I36" s="381">
        <v>54.71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11473.59</v>
      </c>
      <c r="H37" s="384">
        <v>18300</v>
      </c>
      <c r="I37" s="381">
        <v>-6826.41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218755.21</v>
      </c>
      <c r="H39" s="385">
        <v>212100</v>
      </c>
      <c r="I39" s="382">
        <v>6655.21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218755.21</v>
      </c>
      <c r="H40" s="384">
        <v>212100</v>
      </c>
      <c r="I40" s="381">
        <v>6655.21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0</v>
      </c>
      <c r="H43" s="384">
        <v>0</v>
      </c>
      <c r="I43" s="381">
        <v>0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0</v>
      </c>
      <c r="H46" s="385">
        <v>0</v>
      </c>
      <c r="I46" s="382">
        <v>0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233042.78</v>
      </c>
      <c r="H51" s="385">
        <v>234400</v>
      </c>
      <c r="I51" s="382">
        <v>-1357.22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-225809.1</v>
      </c>
      <c r="H52" s="385">
        <v>-225500</v>
      </c>
      <c r="I52" s="382">
        <v>-309.10000000000002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0</v>
      </c>
      <c r="I53" s="382">
        <v>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0</v>
      </c>
      <c r="H67" s="385">
        <v>0</v>
      </c>
      <c r="I67" s="382">
        <v>0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0</v>
      </c>
      <c r="H68" s="384">
        <v>0</v>
      </c>
      <c r="I68" s="381">
        <v>0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0</v>
      </c>
      <c r="H73" s="385">
        <v>0</v>
      </c>
      <c r="I73" s="382">
        <v>0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0</v>
      </c>
      <c r="H74" s="385">
        <v>0</v>
      </c>
      <c r="I74" s="382">
        <v>0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0</v>
      </c>
      <c r="I76" s="381">
        <v>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0</v>
      </c>
      <c r="H79" s="384">
        <v>0</v>
      </c>
      <c r="I79" s="381">
        <v>0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0</v>
      </c>
      <c r="H94" s="385">
        <v>0</v>
      </c>
      <c r="I94" s="382">
        <v>0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0</v>
      </c>
      <c r="H95" s="385">
        <v>0</v>
      </c>
      <c r="I95" s="382">
        <v>0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-225809.1</v>
      </c>
      <c r="H96" s="385">
        <v>-225500</v>
      </c>
      <c r="I96" s="382">
        <v>-309.10000000000002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0</v>
      </c>
      <c r="I97" s="382">
        <v>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0</v>
      </c>
      <c r="I98" s="381">
        <v>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0</v>
      </c>
      <c r="I107" s="382">
        <v>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0</v>
      </c>
      <c r="H108" s="385">
        <v>0</v>
      </c>
      <c r="I108" s="382">
        <v>0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0</v>
      </c>
      <c r="H109" s="384">
        <v>0</v>
      </c>
      <c r="I109" s="381">
        <v>0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0</v>
      </c>
      <c r="H118" s="385">
        <v>0</v>
      </c>
      <c r="I118" s="382">
        <v>0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0</v>
      </c>
      <c r="H119" s="385">
        <v>0</v>
      </c>
      <c r="I119" s="382">
        <v>0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-225809.1</v>
      </c>
      <c r="H120" s="386">
        <v>-225500</v>
      </c>
      <c r="I120" s="250">
        <v>-309.10000000000002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31:F31"/>
    <mergeCell ref="D32:F32"/>
    <mergeCell ref="D33:F33"/>
    <mergeCell ref="D34:F34"/>
    <mergeCell ref="D35:F35"/>
    <mergeCell ref="A1:D1"/>
    <mergeCell ref="F1:I1"/>
    <mergeCell ref="F2:I2"/>
    <mergeCell ref="D6:F6"/>
    <mergeCell ref="D10:F10"/>
    <mergeCell ref="D11:F11"/>
    <mergeCell ref="D24:F24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12:F12"/>
    <mergeCell ref="D7:F7"/>
    <mergeCell ref="D8:F8"/>
    <mergeCell ref="D9:F9"/>
    <mergeCell ref="D51:F51"/>
    <mergeCell ref="D36:F36"/>
    <mergeCell ref="D25:F25"/>
    <mergeCell ref="D26:F26"/>
    <mergeCell ref="D27:F27"/>
    <mergeCell ref="D28:F28"/>
    <mergeCell ref="D29:F29"/>
    <mergeCell ref="D30:F30"/>
    <mergeCell ref="D50:F50"/>
    <mergeCell ref="D43:F43"/>
    <mergeCell ref="D44:F44"/>
    <mergeCell ref="D45:F45"/>
    <mergeCell ref="D46:F46"/>
    <mergeCell ref="D47:F47"/>
    <mergeCell ref="D48:F48"/>
    <mergeCell ref="D49:F49"/>
    <mergeCell ref="D37:F37"/>
    <mergeCell ref="D38:F38"/>
    <mergeCell ref="D39:F39"/>
    <mergeCell ref="D40:F40"/>
    <mergeCell ref="D41:F41"/>
    <mergeCell ref="D58:F58"/>
    <mergeCell ref="D59:F59"/>
    <mergeCell ref="D60:F60"/>
    <mergeCell ref="D55:F55"/>
    <mergeCell ref="D56:F56"/>
    <mergeCell ref="D57:F57"/>
    <mergeCell ref="D52:F52"/>
    <mergeCell ref="D53:F53"/>
    <mergeCell ref="D54:F54"/>
    <mergeCell ref="D42:F42"/>
    <mergeCell ref="D67:F67"/>
    <mergeCell ref="D68:F68"/>
    <mergeCell ref="D69:F69"/>
    <mergeCell ref="D64:F64"/>
    <mergeCell ref="D65:F65"/>
    <mergeCell ref="D66:F66"/>
    <mergeCell ref="D61:F61"/>
    <mergeCell ref="D62:F62"/>
    <mergeCell ref="D63:F63"/>
    <mergeCell ref="D76:F76"/>
    <mergeCell ref="D77:F77"/>
    <mergeCell ref="D78:F78"/>
    <mergeCell ref="D73:F73"/>
    <mergeCell ref="D74:F74"/>
    <mergeCell ref="D75:F75"/>
    <mergeCell ref="D70:F70"/>
    <mergeCell ref="D71:F71"/>
    <mergeCell ref="D72:F72"/>
    <mergeCell ref="D85:F85"/>
    <mergeCell ref="D86:F86"/>
    <mergeCell ref="D87:F87"/>
    <mergeCell ref="D82:F82"/>
    <mergeCell ref="D83:F83"/>
    <mergeCell ref="D84:F84"/>
    <mergeCell ref="D79:F79"/>
    <mergeCell ref="D80:F80"/>
    <mergeCell ref="D81:F81"/>
    <mergeCell ref="D98:F98"/>
    <mergeCell ref="D99:F99"/>
    <mergeCell ref="D94:F94"/>
    <mergeCell ref="D95:F95"/>
    <mergeCell ref="D96:F96"/>
    <mergeCell ref="D91:F91"/>
    <mergeCell ref="D92:F92"/>
    <mergeCell ref="D93:F93"/>
    <mergeCell ref="D88:F88"/>
    <mergeCell ref="D89:F89"/>
    <mergeCell ref="D90:F90"/>
    <mergeCell ref="B4:I4"/>
    <mergeCell ref="B5:I5"/>
    <mergeCell ref="D118:F118"/>
    <mergeCell ref="D119:F119"/>
    <mergeCell ref="D120:F120"/>
    <mergeCell ref="D115:F115"/>
    <mergeCell ref="D116:F116"/>
    <mergeCell ref="D117:F117"/>
    <mergeCell ref="D112:F112"/>
    <mergeCell ref="D113:F113"/>
    <mergeCell ref="D114:F114"/>
    <mergeCell ref="D109:F109"/>
    <mergeCell ref="D110:F110"/>
    <mergeCell ref="D111:F111"/>
    <mergeCell ref="D106:F106"/>
    <mergeCell ref="D107:F107"/>
    <mergeCell ref="D108:F108"/>
    <mergeCell ref="D103:F103"/>
    <mergeCell ref="D104:F104"/>
    <mergeCell ref="D105:F105"/>
    <mergeCell ref="D100:F100"/>
    <mergeCell ref="D101:F101"/>
    <mergeCell ref="D102:F102"/>
    <mergeCell ref="D97:F9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66"/>
  <sheetViews>
    <sheetView showGridLines="0" workbookViewId="0">
      <pane ySplit="3" topLeftCell="A4" activePane="bottomLeft" state="frozen"/>
      <selection sqref="A1:D1"/>
      <selection pane="bottomLeft" activeCell="L61" sqref="L61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2134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48567.59</v>
      </c>
      <c r="H8" s="383">
        <v>0</v>
      </c>
      <c r="I8" s="380">
        <v>48567.59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48567.59</v>
      </c>
      <c r="H14" s="384">
        <v>0</v>
      </c>
      <c r="I14" s="381">
        <v>48567.59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436565.12</v>
      </c>
      <c r="H16" s="385">
        <v>545400</v>
      </c>
      <c r="I16" s="382">
        <v>-108834.88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198189.01</v>
      </c>
      <c r="H17" s="384">
        <v>301400</v>
      </c>
      <c r="I17" s="381">
        <v>-103210.99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238376.11</v>
      </c>
      <c r="H23" s="384">
        <v>244000</v>
      </c>
      <c r="I23" s="381">
        <v>-5623.89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0</v>
      </c>
      <c r="H24" s="385">
        <v>0</v>
      </c>
      <c r="I24" s="382">
        <v>0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485132.71</v>
      </c>
      <c r="H31" s="385">
        <v>545400</v>
      </c>
      <c r="I31" s="382">
        <v>-60267.29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444095.48</v>
      </c>
      <c r="H37" s="385">
        <v>580300</v>
      </c>
      <c r="I37" s="382">
        <v>-136204.51999999999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3066.96</v>
      </c>
      <c r="H38" s="384">
        <v>3000</v>
      </c>
      <c r="I38" s="381">
        <v>66.959999999999994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300</v>
      </c>
      <c r="H39" s="384">
        <v>300</v>
      </c>
      <c r="I39" s="381">
        <v>0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103969.92</v>
      </c>
      <c r="H41" s="384">
        <v>291700</v>
      </c>
      <c r="I41" s="381">
        <v>-187730.08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96613.8</v>
      </c>
      <c r="H42" s="384">
        <v>38400</v>
      </c>
      <c r="I42" s="381">
        <v>58213.8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240144.8</v>
      </c>
      <c r="H43" s="384">
        <v>246900</v>
      </c>
      <c r="I43" s="381">
        <v>-6755.2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25118</v>
      </c>
      <c r="H44" s="385">
        <v>36900</v>
      </c>
      <c r="I44" s="382">
        <v>-11782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19898</v>
      </c>
      <c r="H45" s="384">
        <v>18900</v>
      </c>
      <c r="I45" s="381">
        <v>998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5220</v>
      </c>
      <c r="H47" s="384">
        <v>6000</v>
      </c>
      <c r="I47" s="381">
        <v>-780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0</v>
      </c>
      <c r="H48" s="384">
        <v>12000</v>
      </c>
      <c r="I48" s="381">
        <v>-12000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3522.87</v>
      </c>
      <c r="H52" s="385">
        <v>3500</v>
      </c>
      <c r="I52" s="382">
        <v>22.87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3522.87</v>
      </c>
      <c r="H53" s="384">
        <v>3500</v>
      </c>
      <c r="I53" s="381">
        <v>22.87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472736.35</v>
      </c>
      <c r="H58" s="385">
        <v>620700</v>
      </c>
      <c r="I58" s="382">
        <v>-147963.65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12396.36</v>
      </c>
      <c r="H59" s="385">
        <v>-75300</v>
      </c>
      <c r="I59" s="382">
        <v>87696.36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4" t="s">
        <v>2022</v>
      </c>
      <c r="C64" s="164" t="s">
        <v>2022</v>
      </c>
      <c r="D64" s="473" t="s">
        <v>2023</v>
      </c>
      <c r="E64" s="478"/>
      <c r="F64" s="474"/>
      <c r="G64" s="250">
        <v>0</v>
      </c>
      <c r="H64" s="386">
        <v>0</v>
      </c>
      <c r="I64" s="250">
        <v>0</v>
      </c>
    </row>
    <row r="65" spans="2:9">
      <c r="B65" s="164" t="s">
        <v>27</v>
      </c>
      <c r="C65" s="165" t="s">
        <v>27</v>
      </c>
      <c r="D65" s="425" t="s">
        <v>2024</v>
      </c>
      <c r="E65" s="426"/>
      <c r="F65" s="427"/>
      <c r="G65" s="166">
        <v>12396.36</v>
      </c>
      <c r="H65" s="180">
        <v>-75300</v>
      </c>
      <c r="I65" s="166">
        <v>87696.36</v>
      </c>
    </row>
    <row r="66" spans="2:9" ht="0" hidden="1" customHeight="1"/>
  </sheetData>
  <mergeCells count="65">
    <mergeCell ref="D64:F64"/>
    <mergeCell ref="D61:F61"/>
    <mergeCell ref="D62:F62"/>
    <mergeCell ref="D63:F63"/>
    <mergeCell ref="D60:F60"/>
    <mergeCell ref="D54:F54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5:F55"/>
    <mergeCell ref="D56:F56"/>
    <mergeCell ref="D57:F57"/>
    <mergeCell ref="D58:F58"/>
    <mergeCell ref="D59:F59"/>
    <mergeCell ref="D42:F42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15:F15"/>
    <mergeCell ref="D16:F16"/>
    <mergeCell ref="D17:F17"/>
    <mergeCell ref="D30:F30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B4:I4"/>
    <mergeCell ref="B5:I5"/>
    <mergeCell ref="B6:I6"/>
    <mergeCell ref="D65:F65"/>
    <mergeCell ref="A1:D1"/>
    <mergeCell ref="F1:I1"/>
    <mergeCell ref="F2:I2"/>
    <mergeCell ref="D18:F18"/>
    <mergeCell ref="D7:F7"/>
    <mergeCell ref="D8:F8"/>
    <mergeCell ref="D9:F9"/>
    <mergeCell ref="D10:F10"/>
    <mergeCell ref="D11:F11"/>
    <mergeCell ref="D12:F12"/>
    <mergeCell ref="D13:F13"/>
    <mergeCell ref="D14:F1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I137"/>
  <sheetViews>
    <sheetView showGridLines="0" workbookViewId="0">
      <pane ySplit="3" topLeftCell="A89" activePane="bottomLeft" state="frozen"/>
      <selection sqref="A1:D1"/>
      <selection pane="bottomLeft" activeCell="B7" sqref="B7:I1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2135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1200</v>
      </c>
      <c r="H7" s="383">
        <v>0</v>
      </c>
      <c r="I7" s="380">
        <v>1200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1200</v>
      </c>
      <c r="H13" s="384">
        <v>0</v>
      </c>
      <c r="I13" s="381">
        <v>1200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199527.01</v>
      </c>
      <c r="H14" s="385">
        <v>301400</v>
      </c>
      <c r="I14" s="382">
        <v>-101872.99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199527.01</v>
      </c>
      <c r="H15" s="384">
        <v>301400</v>
      </c>
      <c r="I15" s="381">
        <v>-101872.99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0</v>
      </c>
      <c r="H21" s="385">
        <v>0</v>
      </c>
      <c r="I21" s="382">
        <v>0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200727.01</v>
      </c>
      <c r="H27" s="385">
        <v>301400</v>
      </c>
      <c r="I27" s="382">
        <v>-100672.99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150850.69</v>
      </c>
      <c r="H32" s="385">
        <v>333400</v>
      </c>
      <c r="I32" s="382">
        <v>-182549.31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3066.96</v>
      </c>
      <c r="H33" s="384">
        <v>3000</v>
      </c>
      <c r="I33" s="381">
        <v>66.959999999999994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300</v>
      </c>
      <c r="H34" s="384">
        <v>300</v>
      </c>
      <c r="I34" s="381">
        <v>0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103969.92</v>
      </c>
      <c r="H36" s="384">
        <v>291700</v>
      </c>
      <c r="I36" s="381">
        <v>-187730.08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43513.81</v>
      </c>
      <c r="H37" s="384">
        <v>38400</v>
      </c>
      <c r="I37" s="381">
        <v>5113.8100000000004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25118</v>
      </c>
      <c r="H39" s="385">
        <v>36900</v>
      </c>
      <c r="I39" s="382">
        <v>-11782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19898</v>
      </c>
      <c r="H40" s="384">
        <v>18900</v>
      </c>
      <c r="I40" s="381">
        <v>998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5220</v>
      </c>
      <c r="H42" s="384">
        <v>6000</v>
      </c>
      <c r="I42" s="381">
        <v>-780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0</v>
      </c>
      <c r="H43" s="384">
        <v>12000</v>
      </c>
      <c r="I43" s="381">
        <v>-12000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3522.87</v>
      </c>
      <c r="H46" s="385">
        <v>3500</v>
      </c>
      <c r="I46" s="382">
        <v>22.87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3522.87</v>
      </c>
      <c r="H47" s="384">
        <v>3500</v>
      </c>
      <c r="I47" s="381">
        <v>22.87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179491.56</v>
      </c>
      <c r="H51" s="385">
        <v>373800</v>
      </c>
      <c r="I51" s="382">
        <v>-194308.44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21235.45</v>
      </c>
      <c r="H52" s="385">
        <v>-72400</v>
      </c>
      <c r="I52" s="382">
        <v>93635.45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5786.1</v>
      </c>
      <c r="H53" s="385">
        <v>0</v>
      </c>
      <c r="I53" s="382">
        <v>5786.1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5786.1</v>
      </c>
      <c r="H55" s="384">
        <v>0</v>
      </c>
      <c r="I55" s="381">
        <v>5786.1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650527.04</v>
      </c>
      <c r="H67" s="385">
        <v>1770800</v>
      </c>
      <c r="I67" s="382">
        <v>-1120272.96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650527.04</v>
      </c>
      <c r="H68" s="384">
        <v>1770800</v>
      </c>
      <c r="I68" s="381">
        <v>-1120272.96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656313.14</v>
      </c>
      <c r="H73" s="385">
        <v>1770800</v>
      </c>
      <c r="I73" s="382">
        <v>-1114486.8600000001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746107.25</v>
      </c>
      <c r="H74" s="385">
        <v>1892900</v>
      </c>
      <c r="I74" s="382">
        <v>-1146792.75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5366.64</v>
      </c>
      <c r="H75" s="384">
        <v>7800</v>
      </c>
      <c r="I75" s="381">
        <v>-2433.36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472896.29</v>
      </c>
      <c r="H76" s="384">
        <v>1630800</v>
      </c>
      <c r="I76" s="381">
        <v>-1157903.71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267844.32</v>
      </c>
      <c r="H77" s="384">
        <v>254300</v>
      </c>
      <c r="I77" s="381">
        <v>13544.32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0</v>
      </c>
      <c r="H79" s="384">
        <v>0</v>
      </c>
      <c r="I79" s="381">
        <v>0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746107.25</v>
      </c>
      <c r="H94" s="385">
        <v>1892900</v>
      </c>
      <c r="I94" s="382">
        <v>-1146792.75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-89794.11</v>
      </c>
      <c r="H95" s="385">
        <v>-122100</v>
      </c>
      <c r="I95" s="382">
        <v>32305.89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-68558.66</v>
      </c>
      <c r="H96" s="385">
        <v>-194500</v>
      </c>
      <c r="I96" s="382">
        <v>125941.34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0</v>
      </c>
      <c r="I97" s="382">
        <v>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0</v>
      </c>
      <c r="I98" s="381">
        <v>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0</v>
      </c>
      <c r="I107" s="382">
        <v>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102415.72</v>
      </c>
      <c r="H108" s="385">
        <v>102400</v>
      </c>
      <c r="I108" s="382">
        <v>15.72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102415.72</v>
      </c>
      <c r="H109" s="384">
        <v>102400</v>
      </c>
      <c r="I109" s="381">
        <v>15.72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102415.72</v>
      </c>
      <c r="H118" s="385">
        <v>102400</v>
      </c>
      <c r="I118" s="382">
        <v>15.72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-102415.72</v>
      </c>
      <c r="H119" s="385">
        <v>-102400</v>
      </c>
      <c r="I119" s="382">
        <v>-15.72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-170974.38</v>
      </c>
      <c r="H120" s="386">
        <v>-296900</v>
      </c>
      <c r="I120" s="250">
        <v>125925.62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31:F31"/>
    <mergeCell ref="D32:F32"/>
    <mergeCell ref="D33:F33"/>
    <mergeCell ref="D34:F34"/>
    <mergeCell ref="D35:F35"/>
    <mergeCell ref="A1:D1"/>
    <mergeCell ref="F1:I1"/>
    <mergeCell ref="F2:I2"/>
    <mergeCell ref="D6:F6"/>
    <mergeCell ref="D10:F10"/>
    <mergeCell ref="D11:F11"/>
    <mergeCell ref="D24:F24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12:F12"/>
    <mergeCell ref="D7:F7"/>
    <mergeCell ref="D8:F8"/>
    <mergeCell ref="D9:F9"/>
    <mergeCell ref="D51:F51"/>
    <mergeCell ref="D36:F36"/>
    <mergeCell ref="D25:F25"/>
    <mergeCell ref="D26:F26"/>
    <mergeCell ref="D27:F27"/>
    <mergeCell ref="D28:F28"/>
    <mergeCell ref="D29:F29"/>
    <mergeCell ref="D30:F30"/>
    <mergeCell ref="D50:F50"/>
    <mergeCell ref="D43:F43"/>
    <mergeCell ref="D44:F44"/>
    <mergeCell ref="D45:F45"/>
    <mergeCell ref="D46:F46"/>
    <mergeCell ref="D47:F47"/>
    <mergeCell ref="D48:F48"/>
    <mergeCell ref="D49:F49"/>
    <mergeCell ref="D37:F37"/>
    <mergeCell ref="D38:F38"/>
    <mergeCell ref="D39:F39"/>
    <mergeCell ref="D40:F40"/>
    <mergeCell ref="D41:F41"/>
    <mergeCell ref="D58:F58"/>
    <mergeCell ref="D59:F59"/>
    <mergeCell ref="D60:F60"/>
    <mergeCell ref="D55:F55"/>
    <mergeCell ref="D56:F56"/>
    <mergeCell ref="D57:F57"/>
    <mergeCell ref="D52:F52"/>
    <mergeCell ref="D53:F53"/>
    <mergeCell ref="D54:F54"/>
    <mergeCell ref="D42:F42"/>
    <mergeCell ref="D67:F67"/>
    <mergeCell ref="D68:F68"/>
    <mergeCell ref="D69:F69"/>
    <mergeCell ref="D64:F64"/>
    <mergeCell ref="D65:F65"/>
    <mergeCell ref="D66:F66"/>
    <mergeCell ref="D61:F61"/>
    <mergeCell ref="D62:F62"/>
    <mergeCell ref="D63:F63"/>
    <mergeCell ref="D76:F76"/>
    <mergeCell ref="D77:F77"/>
    <mergeCell ref="D78:F78"/>
    <mergeCell ref="D73:F73"/>
    <mergeCell ref="D74:F74"/>
    <mergeCell ref="D75:F75"/>
    <mergeCell ref="D70:F70"/>
    <mergeCell ref="D71:F71"/>
    <mergeCell ref="D72:F72"/>
    <mergeCell ref="D85:F85"/>
    <mergeCell ref="D86:F86"/>
    <mergeCell ref="D87:F87"/>
    <mergeCell ref="D82:F82"/>
    <mergeCell ref="D83:F83"/>
    <mergeCell ref="D84:F84"/>
    <mergeCell ref="D79:F79"/>
    <mergeCell ref="D80:F80"/>
    <mergeCell ref="D81:F81"/>
    <mergeCell ref="D98:F98"/>
    <mergeCell ref="D99:F99"/>
    <mergeCell ref="D94:F94"/>
    <mergeCell ref="D95:F95"/>
    <mergeCell ref="D96:F96"/>
    <mergeCell ref="D91:F91"/>
    <mergeCell ref="D92:F92"/>
    <mergeCell ref="D93:F93"/>
    <mergeCell ref="D88:F88"/>
    <mergeCell ref="D89:F89"/>
    <mergeCell ref="D90:F90"/>
    <mergeCell ref="B4:I4"/>
    <mergeCell ref="B5:I5"/>
    <mergeCell ref="D118:F118"/>
    <mergeCell ref="D119:F119"/>
    <mergeCell ref="D120:F120"/>
    <mergeCell ref="D115:F115"/>
    <mergeCell ref="D116:F116"/>
    <mergeCell ref="D117:F117"/>
    <mergeCell ref="D112:F112"/>
    <mergeCell ref="D113:F113"/>
    <mergeCell ref="D114:F114"/>
    <mergeCell ref="D109:F109"/>
    <mergeCell ref="D110:F110"/>
    <mergeCell ref="D111:F111"/>
    <mergeCell ref="D106:F106"/>
    <mergeCell ref="D107:F107"/>
    <mergeCell ref="D108:F108"/>
    <mergeCell ref="D103:F103"/>
    <mergeCell ref="D104:F104"/>
    <mergeCell ref="D105:F105"/>
    <mergeCell ref="D100:F100"/>
    <mergeCell ref="D101:F101"/>
    <mergeCell ref="D102:F102"/>
    <mergeCell ref="D97:F9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66"/>
  <sheetViews>
    <sheetView showGridLines="0" workbookViewId="0">
      <pane ySplit="3" topLeftCell="A31" activePane="bottomLeft" state="frozen"/>
      <selection sqref="A1:D1"/>
      <selection pane="bottomLeft" activeCell="B8" sqref="B8:I6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2136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577.95000000000005</v>
      </c>
      <c r="H8" s="383">
        <v>0</v>
      </c>
      <c r="I8" s="380">
        <v>577.95000000000005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577.95000000000005</v>
      </c>
      <c r="H14" s="384">
        <v>0</v>
      </c>
      <c r="I14" s="381">
        <v>577.95000000000005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2251.91</v>
      </c>
      <c r="H16" s="385">
        <v>2300</v>
      </c>
      <c r="I16" s="382">
        <v>-48.09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2251.91</v>
      </c>
      <c r="H23" s="384">
        <v>2300</v>
      </c>
      <c r="I23" s="381">
        <v>-48.09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160</v>
      </c>
      <c r="H24" s="385">
        <v>0</v>
      </c>
      <c r="I24" s="382">
        <v>160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160</v>
      </c>
      <c r="H25" s="384">
        <v>0</v>
      </c>
      <c r="I25" s="381">
        <v>160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2989.86</v>
      </c>
      <c r="H31" s="385">
        <v>2300</v>
      </c>
      <c r="I31" s="382">
        <v>689.86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11017.03</v>
      </c>
      <c r="H37" s="385">
        <v>12400</v>
      </c>
      <c r="I37" s="382">
        <v>-1382.97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0</v>
      </c>
      <c r="H39" s="384">
        <v>0</v>
      </c>
      <c r="I39" s="381">
        <v>0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8747.6</v>
      </c>
      <c r="H42" s="384">
        <v>10200</v>
      </c>
      <c r="I42" s="381">
        <v>-1452.4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2269.4299999999998</v>
      </c>
      <c r="H43" s="384">
        <v>2200</v>
      </c>
      <c r="I43" s="381">
        <v>69.430000000000007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18578.099999999999</v>
      </c>
      <c r="H44" s="385">
        <v>19500</v>
      </c>
      <c r="I44" s="382">
        <v>-921.9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4466</v>
      </c>
      <c r="H45" s="384">
        <v>4400</v>
      </c>
      <c r="I45" s="381">
        <v>66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1270</v>
      </c>
      <c r="H47" s="384">
        <v>3200</v>
      </c>
      <c r="I47" s="381">
        <v>-1930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12842.1</v>
      </c>
      <c r="H48" s="384">
        <v>11900</v>
      </c>
      <c r="I48" s="381">
        <v>942.1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0</v>
      </c>
      <c r="H52" s="385">
        <v>0</v>
      </c>
      <c r="I52" s="382">
        <v>0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0</v>
      </c>
      <c r="H53" s="384">
        <v>0</v>
      </c>
      <c r="I53" s="381">
        <v>0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29595.13</v>
      </c>
      <c r="H58" s="385">
        <v>31900</v>
      </c>
      <c r="I58" s="382">
        <v>-2304.87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-26605.27</v>
      </c>
      <c r="H59" s="385">
        <v>-29600</v>
      </c>
      <c r="I59" s="382">
        <v>2994.73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-26605.27</v>
      </c>
      <c r="H65" s="386">
        <v>-29600</v>
      </c>
      <c r="I65" s="250">
        <v>2994.73</v>
      </c>
    </row>
    <row r="66" spans="2:9" ht="0" hidden="1" customHeight="1"/>
  </sheetData>
  <mergeCells count="65">
    <mergeCell ref="D29:F29"/>
    <mergeCell ref="D30:F30"/>
    <mergeCell ref="D31:F31"/>
    <mergeCell ref="D15:F15"/>
    <mergeCell ref="A1:D1"/>
    <mergeCell ref="F1:I1"/>
    <mergeCell ref="F2:I2"/>
    <mergeCell ref="D7:F7"/>
    <mergeCell ref="D8:F8"/>
    <mergeCell ref="D9:F9"/>
    <mergeCell ref="D10:F10"/>
    <mergeCell ref="D11:F11"/>
    <mergeCell ref="D12:F12"/>
    <mergeCell ref="D13:F13"/>
    <mergeCell ref="D14:F14"/>
    <mergeCell ref="D33:F33"/>
    <mergeCell ref="D53:F53"/>
    <mergeCell ref="D54:F54"/>
    <mergeCell ref="D35:F35"/>
    <mergeCell ref="D50:F50"/>
    <mergeCell ref="D51:F51"/>
    <mergeCell ref="D52:F52"/>
    <mergeCell ref="D34:F34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48:F48"/>
    <mergeCell ref="D49:F49"/>
    <mergeCell ref="D43:F43"/>
    <mergeCell ref="D44:F44"/>
    <mergeCell ref="D45:F45"/>
    <mergeCell ref="D46:F46"/>
    <mergeCell ref="D47:F47"/>
    <mergeCell ref="D38:F38"/>
    <mergeCell ref="D39:F39"/>
    <mergeCell ref="D40:F40"/>
    <mergeCell ref="D41:F41"/>
    <mergeCell ref="D42:F42"/>
    <mergeCell ref="D32:F32"/>
    <mergeCell ref="B4:I4"/>
    <mergeCell ref="B5:I5"/>
    <mergeCell ref="B6:I6"/>
    <mergeCell ref="D65:F65"/>
    <mergeCell ref="D64:F64"/>
    <mergeCell ref="D61:F61"/>
    <mergeCell ref="D62:F62"/>
    <mergeCell ref="D63:F63"/>
    <mergeCell ref="D56:F56"/>
    <mergeCell ref="D57:F57"/>
    <mergeCell ref="D58:F58"/>
    <mergeCell ref="D59:F59"/>
    <mergeCell ref="D60:F60"/>
    <mergeCell ref="D55:F55"/>
    <mergeCell ref="D36:F36"/>
    <mergeCell ref="D37:F3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I137"/>
  <sheetViews>
    <sheetView showGridLines="0" workbookViewId="0">
      <pane ySplit="3" topLeftCell="A4" activePane="bottomLeft" state="frozen"/>
      <selection sqref="A1:D1"/>
      <selection pane="bottomLeft" activeCell="B7" sqref="B7:I1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2137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0</v>
      </c>
      <c r="H7" s="383">
        <v>0</v>
      </c>
      <c r="I7" s="380">
        <v>0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0</v>
      </c>
      <c r="H8" s="384">
        <v>0</v>
      </c>
      <c r="I8" s="381">
        <v>0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0</v>
      </c>
      <c r="H14" s="385">
        <v>0</v>
      </c>
      <c r="I14" s="382">
        <v>0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160</v>
      </c>
      <c r="H21" s="385">
        <v>0</v>
      </c>
      <c r="I21" s="382">
        <v>160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160</v>
      </c>
      <c r="H22" s="384">
        <v>0</v>
      </c>
      <c r="I22" s="381">
        <v>160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160</v>
      </c>
      <c r="H27" s="385">
        <v>0</v>
      </c>
      <c r="I27" s="382">
        <v>160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8747.6</v>
      </c>
      <c r="H32" s="385">
        <v>10200</v>
      </c>
      <c r="I32" s="382">
        <v>-1452.4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8747.6</v>
      </c>
      <c r="H37" s="384">
        <v>10200</v>
      </c>
      <c r="I37" s="381">
        <v>-1452.4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18578.099999999999</v>
      </c>
      <c r="H39" s="385">
        <v>19500</v>
      </c>
      <c r="I39" s="382">
        <v>-921.9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4466</v>
      </c>
      <c r="H40" s="384">
        <v>4400</v>
      </c>
      <c r="I40" s="381">
        <v>66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1270</v>
      </c>
      <c r="H42" s="384">
        <v>3200</v>
      </c>
      <c r="I42" s="381">
        <v>-1930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12842.1</v>
      </c>
      <c r="H43" s="384">
        <v>11900</v>
      </c>
      <c r="I43" s="381">
        <v>942.1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0</v>
      </c>
      <c r="H46" s="385">
        <v>0</v>
      </c>
      <c r="I46" s="382">
        <v>0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27325.7</v>
      </c>
      <c r="H51" s="385">
        <v>29700</v>
      </c>
      <c r="I51" s="382">
        <v>-2374.3000000000002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-27165.7</v>
      </c>
      <c r="H52" s="385">
        <v>-29700</v>
      </c>
      <c r="I52" s="382">
        <v>2534.3000000000002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0</v>
      </c>
      <c r="I53" s="382">
        <v>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0</v>
      </c>
      <c r="H67" s="385">
        <v>0</v>
      </c>
      <c r="I67" s="382">
        <v>0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0</v>
      </c>
      <c r="H68" s="384">
        <v>0</v>
      </c>
      <c r="I68" s="381">
        <v>0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0</v>
      </c>
      <c r="H73" s="385">
        <v>0</v>
      </c>
      <c r="I73" s="382">
        <v>0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0</v>
      </c>
      <c r="H74" s="385">
        <v>0</v>
      </c>
      <c r="I74" s="382">
        <v>0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0</v>
      </c>
      <c r="I76" s="381">
        <v>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0</v>
      </c>
      <c r="H79" s="384">
        <v>0</v>
      </c>
      <c r="I79" s="381">
        <v>0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0</v>
      </c>
      <c r="H94" s="385">
        <v>0</v>
      </c>
      <c r="I94" s="382">
        <v>0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0</v>
      </c>
      <c r="H95" s="385">
        <v>0</v>
      </c>
      <c r="I95" s="382">
        <v>0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-27165.7</v>
      </c>
      <c r="H96" s="385">
        <v>-29700</v>
      </c>
      <c r="I96" s="382">
        <v>2534.3000000000002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0</v>
      </c>
      <c r="H97" s="385">
        <v>0</v>
      </c>
      <c r="I97" s="382">
        <v>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0</v>
      </c>
      <c r="H98" s="384">
        <v>0</v>
      </c>
      <c r="I98" s="381">
        <v>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0</v>
      </c>
      <c r="H107" s="385">
        <v>0</v>
      </c>
      <c r="I107" s="382">
        <v>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0</v>
      </c>
      <c r="H108" s="385">
        <v>0</v>
      </c>
      <c r="I108" s="382">
        <v>0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0</v>
      </c>
      <c r="H109" s="384">
        <v>0</v>
      </c>
      <c r="I109" s="381">
        <v>0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0</v>
      </c>
      <c r="H118" s="385">
        <v>0</v>
      </c>
      <c r="I118" s="382">
        <v>0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0</v>
      </c>
      <c r="H119" s="385">
        <v>0</v>
      </c>
      <c r="I119" s="382">
        <v>0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-27165.7</v>
      </c>
      <c r="H120" s="386">
        <v>-29700</v>
      </c>
      <c r="I120" s="250">
        <v>2534.3000000000002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117:F117"/>
    <mergeCell ref="D118:F118"/>
    <mergeCell ref="D119:F119"/>
    <mergeCell ref="D114:F114"/>
    <mergeCell ref="D115:F115"/>
    <mergeCell ref="D116:F116"/>
    <mergeCell ref="D120:F120"/>
    <mergeCell ref="D105:F105"/>
    <mergeCell ref="D106:F106"/>
    <mergeCell ref="D107:F107"/>
    <mergeCell ref="D102:F102"/>
    <mergeCell ref="D103:F103"/>
    <mergeCell ref="D104:F104"/>
    <mergeCell ref="D111:F111"/>
    <mergeCell ref="D112:F112"/>
    <mergeCell ref="D113:F113"/>
    <mergeCell ref="D108:F108"/>
    <mergeCell ref="D109:F109"/>
    <mergeCell ref="D110:F110"/>
    <mergeCell ref="D93:F93"/>
    <mergeCell ref="D94:F94"/>
    <mergeCell ref="D95:F95"/>
    <mergeCell ref="D90:F90"/>
    <mergeCell ref="D91:F91"/>
    <mergeCell ref="D92:F92"/>
    <mergeCell ref="D99:F99"/>
    <mergeCell ref="D100:F100"/>
    <mergeCell ref="D101:F101"/>
    <mergeCell ref="D96:F96"/>
    <mergeCell ref="D97:F97"/>
    <mergeCell ref="D98:F98"/>
    <mergeCell ref="D81:F81"/>
    <mergeCell ref="D82:F82"/>
    <mergeCell ref="D83:F83"/>
    <mergeCell ref="D78:F78"/>
    <mergeCell ref="D79:F79"/>
    <mergeCell ref="D80:F80"/>
    <mergeCell ref="D87:F87"/>
    <mergeCell ref="D88:F88"/>
    <mergeCell ref="D89:F89"/>
    <mergeCell ref="D84:F84"/>
    <mergeCell ref="D85:F85"/>
    <mergeCell ref="D86:F86"/>
    <mergeCell ref="D69:F69"/>
    <mergeCell ref="D70:F70"/>
    <mergeCell ref="D71:F71"/>
    <mergeCell ref="D66:F66"/>
    <mergeCell ref="D67:F67"/>
    <mergeCell ref="D68:F68"/>
    <mergeCell ref="D75:F75"/>
    <mergeCell ref="D76:F76"/>
    <mergeCell ref="D77:F77"/>
    <mergeCell ref="D72:F72"/>
    <mergeCell ref="D73:F73"/>
    <mergeCell ref="D74:F74"/>
    <mergeCell ref="D58:F58"/>
    <mergeCell ref="D59:F59"/>
    <mergeCell ref="D54:F54"/>
    <mergeCell ref="D55:F55"/>
    <mergeCell ref="D56:F56"/>
    <mergeCell ref="D63:F63"/>
    <mergeCell ref="D64:F64"/>
    <mergeCell ref="D65:F65"/>
    <mergeCell ref="D60:F60"/>
    <mergeCell ref="D61:F61"/>
    <mergeCell ref="D62:F62"/>
    <mergeCell ref="A1:D1"/>
    <mergeCell ref="F1:I1"/>
    <mergeCell ref="F2:I2"/>
    <mergeCell ref="D11:F11"/>
    <mergeCell ref="D12:F12"/>
    <mergeCell ref="D51:F51"/>
    <mergeCell ref="D52:F52"/>
    <mergeCell ref="D53:F53"/>
    <mergeCell ref="D57:F57"/>
    <mergeCell ref="D15:F15"/>
    <mergeCell ref="D6:F6"/>
    <mergeCell ref="D7:F7"/>
    <mergeCell ref="D8:F8"/>
    <mergeCell ref="D9:F9"/>
    <mergeCell ref="D10:F10"/>
    <mergeCell ref="D13:F13"/>
    <mergeCell ref="D14:F14"/>
    <mergeCell ref="B4:I4"/>
    <mergeCell ref="B5:I5"/>
    <mergeCell ref="D25:F25"/>
    <mergeCell ref="D31:F31"/>
    <mergeCell ref="D32:F32"/>
    <mergeCell ref="D36:F36"/>
    <mergeCell ref="D37:F37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47:F47"/>
    <mergeCell ref="D48:F48"/>
    <mergeCell ref="D49:F49"/>
    <mergeCell ref="D50:F50"/>
    <mergeCell ref="D26:F26"/>
    <mergeCell ref="D27:F27"/>
    <mergeCell ref="D28:F28"/>
    <mergeCell ref="D29:F29"/>
    <mergeCell ref="D30:F30"/>
    <mergeCell ref="D42:F42"/>
    <mergeCell ref="D43:F43"/>
    <mergeCell ref="D44:F44"/>
    <mergeCell ref="D45:F45"/>
    <mergeCell ref="D46:F46"/>
    <mergeCell ref="D41:F41"/>
    <mergeCell ref="D38:F38"/>
    <mergeCell ref="D39:F39"/>
    <mergeCell ref="D40:F40"/>
    <mergeCell ref="D33:F33"/>
    <mergeCell ref="D34:F34"/>
    <mergeCell ref="D35:F3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65"/>
  <sheetViews>
    <sheetView showGridLines="0" zoomScale="130" zoomScaleNormal="130" workbookViewId="0">
      <pane ySplit="3" topLeftCell="A4" activePane="bottomLeft" state="frozen"/>
      <selection sqref="A1:D1"/>
      <selection pane="bottomLeft" activeCell="D12" sqref="D12:F12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8"/>
      <c r="C1" s="428"/>
      <c r="D1" s="428"/>
      <c r="F1" s="429"/>
      <c r="G1" s="429"/>
      <c r="H1" s="429"/>
      <c r="I1" s="429"/>
    </row>
    <row r="2" spans="1:9" ht="11.1" customHeight="1">
      <c r="F2" s="429"/>
      <c r="G2" s="429"/>
      <c r="H2" s="429"/>
      <c r="I2" s="429"/>
    </row>
    <row r="3" spans="1:9" ht="6.4" customHeight="1"/>
    <row r="4" spans="1:9" ht="17.100000000000001" customHeight="1">
      <c r="B4" s="430" t="s">
        <v>2138</v>
      </c>
      <c r="C4" s="430"/>
      <c r="D4" s="430"/>
      <c r="E4" s="430"/>
      <c r="F4" s="430"/>
      <c r="G4" s="430"/>
      <c r="H4" s="430"/>
      <c r="I4" s="430"/>
    </row>
    <row r="5" spans="1:9" ht="17.100000000000001" customHeight="1">
      <c r="B5" s="475" t="s">
        <v>228</v>
      </c>
      <c r="C5" s="475"/>
      <c r="D5" s="475"/>
      <c r="E5" s="475"/>
      <c r="F5" s="475"/>
      <c r="G5" s="475"/>
      <c r="H5" s="475"/>
      <c r="I5" s="475"/>
    </row>
    <row r="6" spans="1:9">
      <c r="B6" s="479" t="s">
        <v>2423</v>
      </c>
      <c r="C6" s="479"/>
      <c r="D6" s="479"/>
      <c r="E6" s="479"/>
      <c r="F6" s="479"/>
      <c r="G6" s="479"/>
      <c r="H6" s="479"/>
      <c r="I6" s="479"/>
    </row>
    <row r="7" spans="1:9" ht="36">
      <c r="B7" s="175" t="s">
        <v>1</v>
      </c>
      <c r="C7" s="176" t="s">
        <v>2</v>
      </c>
      <c r="D7" s="480" t="s">
        <v>1088</v>
      </c>
      <c r="E7" s="481"/>
      <c r="F7" s="431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50" t="s">
        <v>6</v>
      </c>
      <c r="E8" s="451"/>
      <c r="F8" s="452"/>
      <c r="G8" s="380">
        <v>580043.32999999996</v>
      </c>
      <c r="H8" s="383">
        <v>504900</v>
      </c>
      <c r="I8" s="380">
        <v>75143.33</v>
      </c>
    </row>
    <row r="9" spans="1:9">
      <c r="B9" s="161" t="s">
        <v>111</v>
      </c>
      <c r="C9" s="161" t="s">
        <v>1092</v>
      </c>
      <c r="D9" s="453" t="s">
        <v>1093</v>
      </c>
      <c r="E9" s="438"/>
      <c r="F9" s="421"/>
      <c r="G9" s="381">
        <v>12572.66</v>
      </c>
      <c r="H9" s="384">
        <v>18200</v>
      </c>
      <c r="I9" s="381">
        <v>-5627.34</v>
      </c>
    </row>
    <row r="10" spans="1:9">
      <c r="B10" s="161" t="s">
        <v>111</v>
      </c>
      <c r="C10" s="161" t="s">
        <v>1094</v>
      </c>
      <c r="D10" s="453" t="s">
        <v>1095</v>
      </c>
      <c r="E10" s="438"/>
      <c r="F10" s="421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1096</v>
      </c>
      <c r="D11" s="453" t="s">
        <v>1097</v>
      </c>
      <c r="E11" s="438"/>
      <c r="F11" s="421"/>
      <c r="G11" s="381">
        <v>332201.48</v>
      </c>
      <c r="H11" s="384">
        <v>330200</v>
      </c>
      <c r="I11" s="381">
        <v>2001.48</v>
      </c>
    </row>
    <row r="12" spans="1:9">
      <c r="B12" s="161" t="s">
        <v>111</v>
      </c>
      <c r="C12" s="161" t="s">
        <v>1098</v>
      </c>
      <c r="D12" s="453" t="s">
        <v>1099</v>
      </c>
      <c r="E12" s="438"/>
      <c r="F12" s="421"/>
      <c r="G12" s="381">
        <v>171801.25</v>
      </c>
      <c r="H12" s="384">
        <v>151800</v>
      </c>
      <c r="I12" s="381">
        <v>20001.25</v>
      </c>
    </row>
    <row r="13" spans="1:9">
      <c r="B13" s="161" t="s">
        <v>111</v>
      </c>
      <c r="C13" s="161" t="s">
        <v>1100</v>
      </c>
      <c r="D13" s="453" t="s">
        <v>1101</v>
      </c>
      <c r="E13" s="438"/>
      <c r="F13" s="421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53" t="s">
        <v>1103</v>
      </c>
      <c r="E14" s="438"/>
      <c r="F14" s="421"/>
      <c r="G14" s="381">
        <v>54818.04</v>
      </c>
      <c r="H14" s="384">
        <v>4700</v>
      </c>
      <c r="I14" s="381">
        <v>50118.04</v>
      </c>
    </row>
    <row r="15" spans="1:9">
      <c r="B15" s="161" t="s">
        <v>111</v>
      </c>
      <c r="C15" s="161" t="s">
        <v>1104</v>
      </c>
      <c r="D15" s="453" t="s">
        <v>1105</v>
      </c>
      <c r="E15" s="438"/>
      <c r="F15" s="421"/>
      <c r="G15" s="381">
        <v>8649.9</v>
      </c>
      <c r="H15" s="384">
        <v>0</v>
      </c>
      <c r="I15" s="381">
        <v>8649.9</v>
      </c>
    </row>
    <row r="16" spans="1:9">
      <c r="B16" s="158" t="s">
        <v>4</v>
      </c>
      <c r="C16" s="158" t="s">
        <v>7</v>
      </c>
      <c r="D16" s="456" t="s">
        <v>8</v>
      </c>
      <c r="E16" s="441"/>
      <c r="F16" s="424"/>
      <c r="G16" s="382">
        <v>82819.27</v>
      </c>
      <c r="H16" s="385">
        <v>81100</v>
      </c>
      <c r="I16" s="382">
        <v>1719.27</v>
      </c>
    </row>
    <row r="17" spans="2:9">
      <c r="B17" s="161" t="s">
        <v>111</v>
      </c>
      <c r="C17" s="161" t="s">
        <v>1106</v>
      </c>
      <c r="D17" s="453" t="s">
        <v>1107</v>
      </c>
      <c r="E17" s="438"/>
      <c r="F17" s="421"/>
      <c r="G17" s="381">
        <v>25559.68</v>
      </c>
      <c r="H17" s="384">
        <v>25300</v>
      </c>
      <c r="I17" s="381">
        <v>259.68</v>
      </c>
    </row>
    <row r="18" spans="2:9">
      <c r="B18" s="161" t="s">
        <v>111</v>
      </c>
      <c r="C18" s="161" t="s">
        <v>1108</v>
      </c>
      <c r="D18" s="453" t="s">
        <v>1109</v>
      </c>
      <c r="E18" s="438"/>
      <c r="F18" s="421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53" t="s">
        <v>1111</v>
      </c>
      <c r="E19" s="438"/>
      <c r="F19" s="421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53" t="s">
        <v>1113</v>
      </c>
      <c r="E20" s="438"/>
      <c r="F20" s="421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53" t="s">
        <v>1115</v>
      </c>
      <c r="E21" s="438"/>
      <c r="F21" s="421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53" t="s">
        <v>1091</v>
      </c>
      <c r="E22" s="438"/>
      <c r="F22" s="421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53" t="s">
        <v>1118</v>
      </c>
      <c r="E23" s="438"/>
      <c r="F23" s="421"/>
      <c r="G23" s="381">
        <v>57259.59</v>
      </c>
      <c r="H23" s="384">
        <v>55800</v>
      </c>
      <c r="I23" s="381">
        <v>1459.59</v>
      </c>
    </row>
    <row r="24" spans="2:9">
      <c r="B24" s="158" t="s">
        <v>4</v>
      </c>
      <c r="C24" s="158" t="s">
        <v>9</v>
      </c>
      <c r="D24" s="456" t="s">
        <v>10</v>
      </c>
      <c r="E24" s="441"/>
      <c r="F24" s="424"/>
      <c r="G24" s="382">
        <v>883</v>
      </c>
      <c r="H24" s="385">
        <v>0</v>
      </c>
      <c r="I24" s="382">
        <v>883</v>
      </c>
    </row>
    <row r="25" spans="2:9">
      <c r="B25" s="161" t="s">
        <v>111</v>
      </c>
      <c r="C25" s="161" t="s">
        <v>1119</v>
      </c>
      <c r="D25" s="453" t="s">
        <v>1120</v>
      </c>
      <c r="E25" s="438"/>
      <c r="F25" s="421"/>
      <c r="G25" s="381">
        <v>883</v>
      </c>
      <c r="H25" s="384">
        <v>0</v>
      </c>
      <c r="I25" s="381">
        <v>883</v>
      </c>
    </row>
    <row r="26" spans="2:9">
      <c r="B26" s="161" t="s">
        <v>111</v>
      </c>
      <c r="C26" s="161" t="s">
        <v>1121</v>
      </c>
      <c r="D26" s="453" t="s">
        <v>2014</v>
      </c>
      <c r="E26" s="438"/>
      <c r="F26" s="421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53" t="s">
        <v>1123</v>
      </c>
      <c r="E27" s="438"/>
      <c r="F27" s="421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53" t="s">
        <v>1125</v>
      </c>
      <c r="E28" s="438"/>
      <c r="F28" s="421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53" t="s">
        <v>1127</v>
      </c>
      <c r="E29" s="438"/>
      <c r="F29" s="421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53" t="s">
        <v>1129</v>
      </c>
      <c r="E30" s="438"/>
      <c r="F30" s="421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56" t="s">
        <v>13</v>
      </c>
      <c r="E31" s="441"/>
      <c r="F31" s="424"/>
      <c r="G31" s="382">
        <v>663745.6</v>
      </c>
      <c r="H31" s="385">
        <v>586000</v>
      </c>
      <c r="I31" s="382">
        <v>77745.600000000006</v>
      </c>
    </row>
    <row r="32" spans="2:9">
      <c r="B32" s="158" t="s">
        <v>4</v>
      </c>
      <c r="C32" s="158" t="s">
        <v>14</v>
      </c>
      <c r="D32" s="456" t="s">
        <v>15</v>
      </c>
      <c r="E32" s="441"/>
      <c r="F32" s="424"/>
      <c r="G32" s="382">
        <v>126955.72</v>
      </c>
      <c r="H32" s="385">
        <v>133000</v>
      </c>
      <c r="I32" s="382">
        <v>-6044.28</v>
      </c>
    </row>
    <row r="33" spans="2:9">
      <c r="B33" s="161" t="s">
        <v>111</v>
      </c>
      <c r="C33" s="161" t="s">
        <v>1130</v>
      </c>
      <c r="D33" s="453" t="s">
        <v>1131</v>
      </c>
      <c r="E33" s="438"/>
      <c r="F33" s="421"/>
      <c r="G33" s="381">
        <v>96348.07</v>
      </c>
      <c r="H33" s="384">
        <v>101800</v>
      </c>
      <c r="I33" s="381">
        <v>-5451.93</v>
      </c>
    </row>
    <row r="34" spans="2:9">
      <c r="B34" s="161" t="s">
        <v>111</v>
      </c>
      <c r="C34" s="161" t="s">
        <v>1132</v>
      </c>
      <c r="D34" s="453" t="s">
        <v>1133</v>
      </c>
      <c r="E34" s="438"/>
      <c r="F34" s="421"/>
      <c r="G34" s="381">
        <v>25827.13</v>
      </c>
      <c r="H34" s="384">
        <v>28700</v>
      </c>
      <c r="I34" s="381">
        <v>-2872.87</v>
      </c>
    </row>
    <row r="35" spans="2:9">
      <c r="B35" s="161" t="s">
        <v>111</v>
      </c>
      <c r="C35" s="161" t="s">
        <v>1134</v>
      </c>
      <c r="D35" s="453" t="s">
        <v>1135</v>
      </c>
      <c r="E35" s="438"/>
      <c r="F35" s="421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53" t="s">
        <v>1137</v>
      </c>
      <c r="E36" s="438"/>
      <c r="F36" s="421"/>
      <c r="G36" s="381">
        <v>4780.5200000000004</v>
      </c>
      <c r="H36" s="384">
        <v>2500</v>
      </c>
      <c r="I36" s="381">
        <v>2280.52</v>
      </c>
    </row>
    <row r="37" spans="2:9">
      <c r="B37" s="158" t="s">
        <v>4</v>
      </c>
      <c r="C37" s="158" t="s">
        <v>16</v>
      </c>
      <c r="D37" s="456" t="s">
        <v>2015</v>
      </c>
      <c r="E37" s="441"/>
      <c r="F37" s="424"/>
      <c r="G37" s="382">
        <v>480027.68</v>
      </c>
      <c r="H37" s="385">
        <v>532900</v>
      </c>
      <c r="I37" s="382">
        <v>-52872.32</v>
      </c>
    </row>
    <row r="38" spans="2:9">
      <c r="B38" s="161" t="s">
        <v>111</v>
      </c>
      <c r="C38" s="161" t="s">
        <v>1138</v>
      </c>
      <c r="D38" s="453" t="s">
        <v>1139</v>
      </c>
      <c r="E38" s="438"/>
      <c r="F38" s="421"/>
      <c r="G38" s="381">
        <v>13187.58</v>
      </c>
      <c r="H38" s="384">
        <v>26000</v>
      </c>
      <c r="I38" s="381">
        <v>-12812.42</v>
      </c>
    </row>
    <row r="39" spans="2:9">
      <c r="B39" s="161" t="s">
        <v>111</v>
      </c>
      <c r="C39" s="161" t="s">
        <v>1140</v>
      </c>
      <c r="D39" s="453" t="s">
        <v>1141</v>
      </c>
      <c r="E39" s="438"/>
      <c r="F39" s="421"/>
      <c r="G39" s="381">
        <v>16562.84</v>
      </c>
      <c r="H39" s="384">
        <v>23700</v>
      </c>
      <c r="I39" s="381">
        <v>-7137.16</v>
      </c>
    </row>
    <row r="40" spans="2:9">
      <c r="B40" s="161" t="s">
        <v>111</v>
      </c>
      <c r="C40" s="161" t="s">
        <v>1142</v>
      </c>
      <c r="D40" s="453" t="s">
        <v>1143</v>
      </c>
      <c r="E40" s="438"/>
      <c r="F40" s="421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53" t="s">
        <v>1145</v>
      </c>
      <c r="E41" s="438"/>
      <c r="F41" s="421"/>
      <c r="G41" s="381">
        <v>13037.71</v>
      </c>
      <c r="H41" s="384">
        <v>23100</v>
      </c>
      <c r="I41" s="381">
        <v>-10062.290000000001</v>
      </c>
    </row>
    <row r="42" spans="2:9">
      <c r="B42" s="161" t="s">
        <v>111</v>
      </c>
      <c r="C42" s="161" t="s">
        <v>1146</v>
      </c>
      <c r="D42" s="453" t="s">
        <v>1147</v>
      </c>
      <c r="E42" s="438"/>
      <c r="F42" s="421"/>
      <c r="G42" s="381">
        <v>326553.28000000003</v>
      </c>
      <c r="H42" s="384">
        <v>351000</v>
      </c>
      <c r="I42" s="381">
        <v>-24446.720000000001</v>
      </c>
    </row>
    <row r="43" spans="2:9">
      <c r="B43" s="161" t="s">
        <v>111</v>
      </c>
      <c r="C43" s="161" t="s">
        <v>1148</v>
      </c>
      <c r="D43" s="453" t="s">
        <v>1149</v>
      </c>
      <c r="E43" s="438"/>
      <c r="F43" s="421"/>
      <c r="G43" s="381">
        <v>110686.27</v>
      </c>
      <c r="H43" s="384">
        <v>109100</v>
      </c>
      <c r="I43" s="381">
        <v>1586.27</v>
      </c>
    </row>
    <row r="44" spans="2:9">
      <c r="B44" s="158" t="s">
        <v>4</v>
      </c>
      <c r="C44" s="158" t="s">
        <v>17</v>
      </c>
      <c r="D44" s="456" t="s">
        <v>2016</v>
      </c>
      <c r="E44" s="441"/>
      <c r="F44" s="424"/>
      <c r="G44" s="382">
        <v>56447.81</v>
      </c>
      <c r="H44" s="385">
        <v>72200</v>
      </c>
      <c r="I44" s="382">
        <v>-15752.19</v>
      </c>
    </row>
    <row r="45" spans="2:9">
      <c r="B45" s="161" t="s">
        <v>111</v>
      </c>
      <c r="C45" s="161" t="s">
        <v>1150</v>
      </c>
      <c r="D45" s="453" t="s">
        <v>1151</v>
      </c>
      <c r="E45" s="438"/>
      <c r="F45" s="421"/>
      <c r="G45" s="381">
        <v>45622.11</v>
      </c>
      <c r="H45" s="384">
        <v>50000</v>
      </c>
      <c r="I45" s="381">
        <v>-4377.8900000000003</v>
      </c>
    </row>
    <row r="46" spans="2:9">
      <c r="B46" s="161" t="s">
        <v>111</v>
      </c>
      <c r="C46" s="161" t="s">
        <v>1152</v>
      </c>
      <c r="D46" s="453" t="s">
        <v>1153</v>
      </c>
      <c r="E46" s="438"/>
      <c r="F46" s="421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53" t="s">
        <v>1155</v>
      </c>
      <c r="E47" s="438"/>
      <c r="F47" s="421"/>
      <c r="G47" s="381">
        <v>10297.700000000001</v>
      </c>
      <c r="H47" s="384">
        <v>18200</v>
      </c>
      <c r="I47" s="381">
        <v>-7902.3</v>
      </c>
    </row>
    <row r="48" spans="2:9">
      <c r="B48" s="161" t="s">
        <v>111</v>
      </c>
      <c r="C48" s="161" t="s">
        <v>1156</v>
      </c>
      <c r="D48" s="453" t="s">
        <v>1157</v>
      </c>
      <c r="E48" s="438"/>
      <c r="F48" s="421"/>
      <c r="G48" s="381">
        <v>528</v>
      </c>
      <c r="H48" s="384">
        <v>4000</v>
      </c>
      <c r="I48" s="381">
        <v>-3472</v>
      </c>
    </row>
    <row r="49" spans="2:9">
      <c r="B49" s="161" t="s">
        <v>111</v>
      </c>
      <c r="C49" s="161" t="s">
        <v>1158</v>
      </c>
      <c r="D49" s="453" t="s">
        <v>1159</v>
      </c>
      <c r="E49" s="438"/>
      <c r="F49" s="421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53" t="s">
        <v>1091</v>
      </c>
      <c r="E50" s="438"/>
      <c r="F50" s="421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53" t="s">
        <v>1162</v>
      </c>
      <c r="E51" s="438"/>
      <c r="F51" s="421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56" t="s">
        <v>19</v>
      </c>
      <c r="E52" s="441"/>
      <c r="F52" s="424"/>
      <c r="G52" s="382">
        <v>47952.33</v>
      </c>
      <c r="H52" s="385">
        <v>51600</v>
      </c>
      <c r="I52" s="382">
        <v>-3647.67</v>
      </c>
    </row>
    <row r="53" spans="2:9">
      <c r="B53" s="161" t="s">
        <v>111</v>
      </c>
      <c r="C53" s="161" t="s">
        <v>1163</v>
      </c>
      <c r="D53" s="453" t="s">
        <v>2017</v>
      </c>
      <c r="E53" s="438"/>
      <c r="F53" s="421"/>
      <c r="G53" s="381">
        <v>47952.33</v>
      </c>
      <c r="H53" s="384">
        <v>51600</v>
      </c>
      <c r="I53" s="381">
        <v>-3647.67</v>
      </c>
    </row>
    <row r="54" spans="2:9">
      <c r="B54" s="161" t="s">
        <v>111</v>
      </c>
      <c r="C54" s="161" t="s">
        <v>1164</v>
      </c>
      <c r="D54" s="453" t="s">
        <v>2018</v>
      </c>
      <c r="E54" s="438"/>
      <c r="F54" s="421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53" t="s">
        <v>2019</v>
      </c>
      <c r="E55" s="438"/>
      <c r="F55" s="421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53" t="s">
        <v>1167</v>
      </c>
      <c r="E56" s="438"/>
      <c r="F56" s="421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1168</v>
      </c>
      <c r="D57" s="453" t="s">
        <v>1169</v>
      </c>
      <c r="E57" s="438"/>
      <c r="F57" s="421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56" t="s">
        <v>21</v>
      </c>
      <c r="E58" s="441"/>
      <c r="F58" s="424"/>
      <c r="G58" s="382">
        <v>711383.54</v>
      </c>
      <c r="H58" s="385">
        <v>789700</v>
      </c>
      <c r="I58" s="382">
        <v>-78316.460000000006</v>
      </c>
    </row>
    <row r="59" spans="2:9">
      <c r="B59" s="158" t="s">
        <v>22</v>
      </c>
      <c r="C59" s="158" t="s">
        <v>22</v>
      </c>
      <c r="D59" s="456" t="s">
        <v>2020</v>
      </c>
      <c r="E59" s="441"/>
      <c r="F59" s="424"/>
      <c r="G59" s="382">
        <v>-47637.94</v>
      </c>
      <c r="H59" s="385">
        <v>-203700</v>
      </c>
      <c r="I59" s="382">
        <v>156062.06</v>
      </c>
    </row>
    <row r="60" spans="2:9">
      <c r="B60" s="158" t="s">
        <v>4</v>
      </c>
      <c r="C60" s="158" t="s">
        <v>23</v>
      </c>
      <c r="D60" s="456" t="s">
        <v>24</v>
      </c>
      <c r="E60" s="441"/>
      <c r="F60" s="424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53" t="s">
        <v>24</v>
      </c>
      <c r="E61" s="438"/>
      <c r="F61" s="421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56" t="s">
        <v>2021</v>
      </c>
      <c r="E62" s="441"/>
      <c r="F62" s="424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53" t="s">
        <v>2021</v>
      </c>
      <c r="E63" s="438"/>
      <c r="F63" s="421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56" t="s">
        <v>2023</v>
      </c>
      <c r="E64" s="441"/>
      <c r="F64" s="424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48" t="s">
        <v>2024</v>
      </c>
      <c r="E65" s="449"/>
      <c r="F65" s="425"/>
      <c r="G65" s="250">
        <v>-47637.94</v>
      </c>
      <c r="H65" s="386">
        <v>-203700</v>
      </c>
      <c r="I65" s="250">
        <v>156062.06</v>
      </c>
    </row>
  </sheetData>
  <mergeCells count="65">
    <mergeCell ref="D13:F13"/>
    <mergeCell ref="D14:F14"/>
    <mergeCell ref="D15:F15"/>
    <mergeCell ref="D7:F7"/>
    <mergeCell ref="D8:F8"/>
    <mergeCell ref="D9:F9"/>
    <mergeCell ref="D10:F10"/>
    <mergeCell ref="A1:D1"/>
    <mergeCell ref="F1:I1"/>
    <mergeCell ref="F2:I2"/>
    <mergeCell ref="D11:F11"/>
    <mergeCell ref="D12:F12"/>
    <mergeCell ref="B4:I4"/>
    <mergeCell ref="B5:I5"/>
    <mergeCell ref="B6:I6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43:F43"/>
    <mergeCell ref="D44:F44"/>
    <mergeCell ref="D45:F45"/>
    <mergeCell ref="D36:F36"/>
    <mergeCell ref="D37:F37"/>
    <mergeCell ref="D38:F38"/>
    <mergeCell ref="D39:F39"/>
    <mergeCell ref="D40:F40"/>
    <mergeCell ref="D41:F41"/>
    <mergeCell ref="D42:F42"/>
    <mergeCell ref="D65:F65"/>
    <mergeCell ref="D51:F51"/>
    <mergeCell ref="D52:F52"/>
    <mergeCell ref="D53:F53"/>
    <mergeCell ref="D54:F54"/>
    <mergeCell ref="D55:F55"/>
    <mergeCell ref="D64:F64"/>
    <mergeCell ref="D61:F61"/>
    <mergeCell ref="D62:F62"/>
    <mergeCell ref="D63:F63"/>
    <mergeCell ref="D56:F56"/>
    <mergeCell ref="D57:F57"/>
    <mergeCell ref="D58:F58"/>
    <mergeCell ref="D59:F59"/>
    <mergeCell ref="D60:F60"/>
    <mergeCell ref="D46:F46"/>
    <mergeCell ref="D47:F47"/>
    <mergeCell ref="D48:F48"/>
    <mergeCell ref="D49:F49"/>
    <mergeCell ref="D50:F5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49"/>
  <sheetViews>
    <sheetView showGridLines="0" workbookViewId="0">
      <pane ySplit="3" topLeftCell="A120" activePane="bottomLeft" state="frozen"/>
      <selection activeCell="P20" sqref="P20"/>
      <selection pane="bottomLeft" activeCell="I151" sqref="I151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40.85546875" style="133" customWidth="1"/>
    <col min="5" max="5" width="12.85546875" style="133" customWidth="1"/>
    <col min="6" max="6" width="21.28515625" style="133" customWidth="1"/>
    <col min="7" max="7" width="6.7109375" style="133" customWidth="1"/>
    <col min="8" max="8" width="15.28515625" style="133" customWidth="1"/>
    <col min="9" max="9" width="15.140625" style="133" customWidth="1"/>
    <col min="10" max="10" width="15" style="133" customWidth="1"/>
    <col min="11" max="11" width="0" style="133" hidden="1" customWidth="1"/>
    <col min="12" max="12" width="0.140625" style="133" customWidth="1"/>
    <col min="13" max="16384" width="11.42578125" style="133"/>
  </cols>
  <sheetData>
    <row r="1" spans="1:12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2" ht="11.1" customHeight="1">
      <c r="G2" s="429"/>
      <c r="H2" s="422"/>
      <c r="I2" s="422"/>
      <c r="J2" s="422"/>
    </row>
    <row r="3" spans="1:12" ht="6.4" customHeight="1"/>
    <row r="4" spans="1:12" ht="14.1" customHeight="1">
      <c r="B4" s="430" t="s">
        <v>28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</row>
    <row r="5" spans="1:12" ht="15.6" customHeight="1"/>
    <row r="6" spans="1:12" ht="36">
      <c r="B6" s="175" t="s">
        <v>1</v>
      </c>
      <c r="C6" s="176" t="s">
        <v>2</v>
      </c>
      <c r="D6" s="431" t="s">
        <v>1088</v>
      </c>
      <c r="E6" s="432"/>
      <c r="F6" s="432"/>
      <c r="G6" s="433"/>
      <c r="H6" s="177" t="s">
        <v>2415</v>
      </c>
      <c r="I6" s="177" t="s">
        <v>2416</v>
      </c>
      <c r="J6" s="177" t="s">
        <v>3</v>
      </c>
    </row>
    <row r="7" spans="1:12">
      <c r="B7" s="161" t="s">
        <v>4</v>
      </c>
      <c r="C7" s="162" t="s">
        <v>29</v>
      </c>
      <c r="D7" s="421" t="s">
        <v>2025</v>
      </c>
      <c r="E7" s="422"/>
      <c r="F7" s="422"/>
      <c r="G7" s="423"/>
      <c r="H7" s="163">
        <v>1790882.92</v>
      </c>
      <c r="I7" s="179">
        <v>1737000</v>
      </c>
      <c r="J7" s="163">
        <v>53882.92</v>
      </c>
    </row>
    <row r="8" spans="1:12">
      <c r="B8" s="161" t="s">
        <v>111</v>
      </c>
      <c r="C8" s="162" t="s">
        <v>1089</v>
      </c>
      <c r="D8" s="421" t="s">
        <v>1090</v>
      </c>
      <c r="E8" s="422"/>
      <c r="F8" s="422"/>
      <c r="G8" s="423"/>
      <c r="H8" s="163">
        <v>146405.76000000001</v>
      </c>
      <c r="I8" s="179">
        <v>143800</v>
      </c>
      <c r="J8" s="163">
        <v>2605.7600000000002</v>
      </c>
    </row>
    <row r="9" spans="1:12">
      <c r="B9" s="161" t="s">
        <v>111</v>
      </c>
      <c r="C9" s="162" t="s">
        <v>1749</v>
      </c>
      <c r="D9" s="421" t="s">
        <v>1750</v>
      </c>
      <c r="E9" s="422"/>
      <c r="F9" s="422"/>
      <c r="G9" s="423"/>
      <c r="H9" s="163">
        <v>1041574.87</v>
      </c>
      <c r="I9" s="179">
        <v>1028900</v>
      </c>
      <c r="J9" s="163">
        <v>12674.87</v>
      </c>
    </row>
    <row r="10" spans="1:12">
      <c r="B10" s="161" t="s">
        <v>111</v>
      </c>
      <c r="C10" s="162" t="s">
        <v>1751</v>
      </c>
      <c r="D10" s="421" t="s">
        <v>1752</v>
      </c>
      <c r="E10" s="422"/>
      <c r="F10" s="422"/>
      <c r="G10" s="423"/>
      <c r="H10" s="163">
        <v>331356.82</v>
      </c>
      <c r="I10" s="179">
        <v>330200</v>
      </c>
      <c r="J10" s="163">
        <v>1156.82</v>
      </c>
    </row>
    <row r="11" spans="1:12">
      <c r="B11" s="161" t="s">
        <v>111</v>
      </c>
      <c r="C11" s="162" t="s">
        <v>1753</v>
      </c>
      <c r="D11" s="421" t="s">
        <v>1754</v>
      </c>
      <c r="E11" s="422"/>
      <c r="F11" s="422"/>
      <c r="G11" s="423"/>
      <c r="H11" s="163">
        <v>233453.84</v>
      </c>
      <c r="I11" s="179">
        <v>201000</v>
      </c>
      <c r="J11" s="163">
        <v>32453.84</v>
      </c>
    </row>
    <row r="12" spans="1:12">
      <c r="B12" s="161" t="s">
        <v>111</v>
      </c>
      <c r="C12" s="162" t="s">
        <v>1755</v>
      </c>
      <c r="D12" s="421" t="s">
        <v>1756</v>
      </c>
      <c r="E12" s="422"/>
      <c r="F12" s="422"/>
      <c r="G12" s="423"/>
      <c r="H12" s="163">
        <v>4307.12</v>
      </c>
      <c r="I12" s="179">
        <v>4500</v>
      </c>
      <c r="J12" s="163">
        <v>-192.88</v>
      </c>
    </row>
    <row r="13" spans="1:12">
      <c r="B13" s="161" t="s">
        <v>111</v>
      </c>
      <c r="C13" s="162" t="s">
        <v>1757</v>
      </c>
      <c r="D13" s="421" t="s">
        <v>1758</v>
      </c>
      <c r="E13" s="422"/>
      <c r="F13" s="422"/>
      <c r="G13" s="423"/>
      <c r="H13" s="163">
        <v>33784.51</v>
      </c>
      <c r="I13" s="179">
        <v>28600</v>
      </c>
      <c r="J13" s="163">
        <v>5184.51</v>
      </c>
    </row>
    <row r="14" spans="1:12">
      <c r="B14" s="161" t="s">
        <v>4</v>
      </c>
      <c r="C14" s="162" t="s">
        <v>30</v>
      </c>
      <c r="D14" s="421" t="s">
        <v>2026</v>
      </c>
      <c r="E14" s="422"/>
      <c r="F14" s="422"/>
      <c r="G14" s="423"/>
      <c r="H14" s="163">
        <v>1431433.96</v>
      </c>
      <c r="I14" s="179">
        <v>1403900</v>
      </c>
      <c r="J14" s="163">
        <v>27533.96</v>
      </c>
    </row>
    <row r="15" spans="1:12">
      <c r="B15" s="161" t="s">
        <v>111</v>
      </c>
      <c r="C15" s="162" t="s">
        <v>1759</v>
      </c>
      <c r="D15" s="421" t="s">
        <v>1760</v>
      </c>
      <c r="E15" s="422"/>
      <c r="F15" s="422"/>
      <c r="G15" s="423"/>
      <c r="H15" s="163">
        <v>1431433.96</v>
      </c>
      <c r="I15" s="179">
        <v>1403900</v>
      </c>
      <c r="J15" s="163">
        <v>27533.96</v>
      </c>
    </row>
    <row r="16" spans="1:12">
      <c r="B16" s="161" t="s">
        <v>111</v>
      </c>
      <c r="C16" s="162" t="s">
        <v>1761</v>
      </c>
      <c r="D16" s="421" t="s">
        <v>1762</v>
      </c>
      <c r="E16" s="422"/>
      <c r="F16" s="422"/>
      <c r="G16" s="423"/>
      <c r="H16" s="163">
        <v>0</v>
      </c>
      <c r="I16" s="179">
        <v>0</v>
      </c>
      <c r="J16" s="163">
        <v>0</v>
      </c>
    </row>
    <row r="17" spans="2:10">
      <c r="B17" s="161" t="s">
        <v>111</v>
      </c>
      <c r="C17" s="162" t="s">
        <v>1763</v>
      </c>
      <c r="D17" s="421" t="s">
        <v>1764</v>
      </c>
      <c r="E17" s="422"/>
      <c r="F17" s="422"/>
      <c r="G17" s="423"/>
      <c r="H17" s="163">
        <v>0</v>
      </c>
      <c r="I17" s="179">
        <v>0</v>
      </c>
      <c r="J17" s="163">
        <v>0</v>
      </c>
    </row>
    <row r="18" spans="2:10">
      <c r="B18" s="161" t="s">
        <v>111</v>
      </c>
      <c r="C18" s="162" t="s">
        <v>1765</v>
      </c>
      <c r="D18" s="421" t="s">
        <v>2027</v>
      </c>
      <c r="E18" s="422"/>
      <c r="F18" s="422"/>
      <c r="G18" s="423"/>
      <c r="H18" s="163">
        <v>0</v>
      </c>
      <c r="I18" s="179">
        <v>0</v>
      </c>
      <c r="J18" s="163">
        <v>0</v>
      </c>
    </row>
    <row r="19" spans="2:10">
      <c r="B19" s="161" t="s">
        <v>111</v>
      </c>
      <c r="C19" s="162" t="s">
        <v>1766</v>
      </c>
      <c r="D19" s="421" t="s">
        <v>1767</v>
      </c>
      <c r="E19" s="422"/>
      <c r="F19" s="422"/>
      <c r="G19" s="423"/>
      <c r="H19" s="163">
        <v>0</v>
      </c>
      <c r="I19" s="179">
        <v>0</v>
      </c>
      <c r="J19" s="163">
        <v>0</v>
      </c>
    </row>
    <row r="20" spans="2:10">
      <c r="B20" s="161" t="s">
        <v>111</v>
      </c>
      <c r="C20" s="162" t="s">
        <v>1768</v>
      </c>
      <c r="D20" s="421" t="s">
        <v>1091</v>
      </c>
      <c r="E20" s="422"/>
      <c r="F20" s="422"/>
      <c r="G20" s="423"/>
      <c r="H20" s="163">
        <v>0</v>
      </c>
      <c r="I20" s="179">
        <v>0</v>
      </c>
      <c r="J20" s="163">
        <v>0</v>
      </c>
    </row>
    <row r="21" spans="2:10">
      <c r="B21" s="161" t="s">
        <v>4</v>
      </c>
      <c r="C21" s="162" t="s">
        <v>31</v>
      </c>
      <c r="D21" s="421" t="s">
        <v>32</v>
      </c>
      <c r="E21" s="422"/>
      <c r="F21" s="422"/>
      <c r="G21" s="423"/>
      <c r="H21" s="163">
        <v>5447.1</v>
      </c>
      <c r="I21" s="179">
        <v>3900</v>
      </c>
      <c r="J21" s="163">
        <v>1547.1</v>
      </c>
    </row>
    <row r="22" spans="2:10">
      <c r="B22" s="161" t="s">
        <v>111</v>
      </c>
      <c r="C22" s="162" t="s">
        <v>1769</v>
      </c>
      <c r="D22" s="421" t="s">
        <v>1770</v>
      </c>
      <c r="E22" s="422"/>
      <c r="F22" s="422"/>
      <c r="G22" s="423"/>
      <c r="H22" s="163">
        <v>5447.1</v>
      </c>
      <c r="I22" s="179">
        <v>3900</v>
      </c>
      <c r="J22" s="163">
        <v>1547.1</v>
      </c>
    </row>
    <row r="23" spans="2:10">
      <c r="B23" s="161" t="s">
        <v>111</v>
      </c>
      <c r="C23" s="162" t="s">
        <v>2028</v>
      </c>
      <c r="D23" s="421" t="s">
        <v>2029</v>
      </c>
      <c r="E23" s="422"/>
      <c r="F23" s="422"/>
      <c r="G23" s="423"/>
      <c r="H23" s="163">
        <v>0</v>
      </c>
      <c r="I23" s="179">
        <v>0</v>
      </c>
      <c r="J23" s="163">
        <v>0</v>
      </c>
    </row>
    <row r="24" spans="2:10">
      <c r="B24" s="161" t="s">
        <v>111</v>
      </c>
      <c r="C24" s="162" t="s">
        <v>1771</v>
      </c>
      <c r="D24" s="421" t="s">
        <v>1772</v>
      </c>
      <c r="E24" s="422"/>
      <c r="F24" s="422"/>
      <c r="G24" s="423"/>
      <c r="H24" s="163">
        <v>0</v>
      </c>
      <c r="I24" s="179">
        <v>0</v>
      </c>
      <c r="J24" s="163">
        <v>0</v>
      </c>
    </row>
    <row r="25" spans="2:10">
      <c r="B25" s="161" t="s">
        <v>111</v>
      </c>
      <c r="C25" s="162" t="s">
        <v>1773</v>
      </c>
      <c r="D25" s="421" t="s">
        <v>1774</v>
      </c>
      <c r="E25" s="422"/>
      <c r="F25" s="422"/>
      <c r="G25" s="423"/>
      <c r="H25" s="163">
        <v>0</v>
      </c>
      <c r="I25" s="179">
        <v>0</v>
      </c>
      <c r="J25" s="163">
        <v>0</v>
      </c>
    </row>
    <row r="26" spans="2:10">
      <c r="B26" s="161" t="s">
        <v>111</v>
      </c>
      <c r="C26" s="162" t="s">
        <v>1775</v>
      </c>
      <c r="D26" s="421" t="s">
        <v>1776</v>
      </c>
      <c r="E26" s="422"/>
      <c r="F26" s="422"/>
      <c r="G26" s="423"/>
      <c r="H26" s="163">
        <v>0</v>
      </c>
      <c r="I26" s="179">
        <v>0</v>
      </c>
      <c r="J26" s="163">
        <v>0</v>
      </c>
    </row>
    <row r="27" spans="2:10">
      <c r="B27" s="158" t="s">
        <v>11</v>
      </c>
      <c r="C27" s="159" t="s">
        <v>33</v>
      </c>
      <c r="D27" s="424" t="s">
        <v>34</v>
      </c>
      <c r="E27" s="422"/>
      <c r="F27" s="422"/>
      <c r="G27" s="423"/>
      <c r="H27" s="160">
        <v>3227763.98</v>
      </c>
      <c r="I27" s="178">
        <v>3144800</v>
      </c>
      <c r="J27" s="160">
        <v>82963.98</v>
      </c>
    </row>
    <row r="28" spans="2:10">
      <c r="B28" s="161" t="s">
        <v>4</v>
      </c>
      <c r="C28" s="162" t="s">
        <v>35</v>
      </c>
      <c r="D28" s="421" t="s">
        <v>36</v>
      </c>
      <c r="E28" s="422"/>
      <c r="F28" s="422"/>
      <c r="G28" s="423"/>
      <c r="H28" s="163">
        <v>391686.41</v>
      </c>
      <c r="I28" s="179">
        <v>421200</v>
      </c>
      <c r="J28" s="163">
        <v>-29513.59</v>
      </c>
    </row>
    <row r="29" spans="2:10">
      <c r="B29" s="161" t="s">
        <v>111</v>
      </c>
      <c r="C29" s="162" t="s">
        <v>1777</v>
      </c>
      <c r="D29" s="421" t="s">
        <v>2030</v>
      </c>
      <c r="E29" s="422"/>
      <c r="F29" s="422"/>
      <c r="G29" s="423"/>
      <c r="H29" s="163">
        <v>304824.17</v>
      </c>
      <c r="I29" s="179">
        <v>324600</v>
      </c>
      <c r="J29" s="163">
        <v>-19775.830000000002</v>
      </c>
    </row>
    <row r="30" spans="2:10">
      <c r="B30" s="161" t="s">
        <v>111</v>
      </c>
      <c r="C30" s="162" t="s">
        <v>1778</v>
      </c>
      <c r="D30" s="421" t="s">
        <v>1779</v>
      </c>
      <c r="E30" s="422"/>
      <c r="F30" s="422"/>
      <c r="G30" s="423"/>
      <c r="H30" s="163">
        <v>84014.28</v>
      </c>
      <c r="I30" s="179">
        <v>93700</v>
      </c>
      <c r="J30" s="163">
        <v>-9685.7199999999993</v>
      </c>
    </row>
    <row r="31" spans="2:10">
      <c r="B31" s="161" t="s">
        <v>111</v>
      </c>
      <c r="C31" s="162" t="s">
        <v>1780</v>
      </c>
      <c r="D31" s="421" t="s">
        <v>1781</v>
      </c>
      <c r="E31" s="422"/>
      <c r="F31" s="422"/>
      <c r="G31" s="423"/>
      <c r="H31" s="163">
        <v>2847.96</v>
      </c>
      <c r="I31" s="179">
        <v>2900</v>
      </c>
      <c r="J31" s="163">
        <v>-52.04</v>
      </c>
    </row>
    <row r="32" spans="2:10">
      <c r="B32" s="161" t="s">
        <v>4</v>
      </c>
      <c r="C32" s="162" t="s">
        <v>37</v>
      </c>
      <c r="D32" s="421" t="s">
        <v>2031</v>
      </c>
      <c r="E32" s="422"/>
      <c r="F32" s="422"/>
      <c r="G32" s="423"/>
      <c r="H32" s="163">
        <v>1289802.3899999999</v>
      </c>
      <c r="I32" s="179">
        <v>1606600</v>
      </c>
      <c r="J32" s="163">
        <v>-316797.61</v>
      </c>
    </row>
    <row r="33" spans="2:10">
      <c r="B33" s="161" t="s">
        <v>111</v>
      </c>
      <c r="C33" s="162" t="s">
        <v>1782</v>
      </c>
      <c r="D33" s="421" t="s">
        <v>1783</v>
      </c>
      <c r="E33" s="422"/>
      <c r="F33" s="422"/>
      <c r="G33" s="423"/>
      <c r="H33" s="163">
        <v>71102.320000000007</v>
      </c>
      <c r="I33" s="179">
        <v>65300</v>
      </c>
      <c r="J33" s="163">
        <v>5802.32</v>
      </c>
    </row>
    <row r="34" spans="2:10">
      <c r="B34" s="161" t="s">
        <v>111</v>
      </c>
      <c r="C34" s="162" t="s">
        <v>1784</v>
      </c>
      <c r="D34" s="421" t="s">
        <v>1785</v>
      </c>
      <c r="E34" s="422"/>
      <c r="F34" s="422"/>
      <c r="G34" s="423"/>
      <c r="H34" s="163">
        <v>109752.01</v>
      </c>
      <c r="I34" s="179">
        <v>137800</v>
      </c>
      <c r="J34" s="163">
        <v>-28047.99</v>
      </c>
    </row>
    <row r="35" spans="2:10">
      <c r="B35" s="161" t="s">
        <v>111</v>
      </c>
      <c r="C35" s="162" t="s">
        <v>1786</v>
      </c>
      <c r="D35" s="421" t="s">
        <v>1787</v>
      </c>
      <c r="E35" s="422"/>
      <c r="F35" s="422"/>
      <c r="G35" s="423"/>
      <c r="H35" s="163">
        <v>5344.74</v>
      </c>
      <c r="I35" s="179">
        <v>6400</v>
      </c>
      <c r="J35" s="163">
        <v>-1055.26</v>
      </c>
    </row>
    <row r="36" spans="2:10">
      <c r="B36" s="161" t="s">
        <v>111</v>
      </c>
      <c r="C36" s="162" t="s">
        <v>1788</v>
      </c>
      <c r="D36" s="421" t="s">
        <v>1789</v>
      </c>
      <c r="E36" s="422"/>
      <c r="F36" s="422"/>
      <c r="G36" s="423"/>
      <c r="H36" s="163">
        <v>156334.39000000001</v>
      </c>
      <c r="I36" s="179">
        <v>347500</v>
      </c>
      <c r="J36" s="163">
        <v>-191165.61</v>
      </c>
    </row>
    <row r="37" spans="2:10">
      <c r="B37" s="161" t="s">
        <v>111</v>
      </c>
      <c r="C37" s="162" t="s">
        <v>1790</v>
      </c>
      <c r="D37" s="421" t="s">
        <v>1791</v>
      </c>
      <c r="E37" s="422"/>
      <c r="F37" s="422"/>
      <c r="G37" s="423"/>
      <c r="H37" s="163">
        <v>947268.93</v>
      </c>
      <c r="I37" s="179">
        <v>1049600</v>
      </c>
      <c r="J37" s="163">
        <v>-102331.07</v>
      </c>
    </row>
    <row r="38" spans="2:10">
      <c r="B38" s="161" t="s">
        <v>111</v>
      </c>
      <c r="C38" s="162" t="s">
        <v>1792</v>
      </c>
      <c r="D38" s="421" t="s">
        <v>1793</v>
      </c>
      <c r="E38" s="422"/>
      <c r="F38" s="422"/>
      <c r="G38" s="423"/>
      <c r="H38" s="163">
        <v>0</v>
      </c>
      <c r="I38" s="179">
        <v>0</v>
      </c>
      <c r="J38" s="163">
        <v>0</v>
      </c>
    </row>
    <row r="39" spans="2:10">
      <c r="B39" s="161" t="s">
        <v>4</v>
      </c>
      <c r="C39" s="162" t="s">
        <v>38</v>
      </c>
      <c r="D39" s="421" t="s">
        <v>2032</v>
      </c>
      <c r="E39" s="422"/>
      <c r="F39" s="422"/>
      <c r="G39" s="423"/>
      <c r="H39" s="163">
        <v>1180734.53</v>
      </c>
      <c r="I39" s="179">
        <v>1199900</v>
      </c>
      <c r="J39" s="163">
        <v>-19165.47</v>
      </c>
    </row>
    <row r="40" spans="2:10">
      <c r="B40" s="161" t="s">
        <v>111</v>
      </c>
      <c r="C40" s="162" t="s">
        <v>1794</v>
      </c>
      <c r="D40" s="421" t="s">
        <v>1795</v>
      </c>
      <c r="E40" s="422"/>
      <c r="F40" s="422"/>
      <c r="G40" s="423"/>
      <c r="H40" s="163">
        <v>1143527.68</v>
      </c>
      <c r="I40" s="179">
        <v>1139000</v>
      </c>
      <c r="J40" s="163">
        <v>4527.68</v>
      </c>
    </row>
    <row r="41" spans="2:10">
      <c r="B41" s="161" t="s">
        <v>111</v>
      </c>
      <c r="C41" s="162" t="s">
        <v>1796</v>
      </c>
      <c r="D41" s="421" t="s">
        <v>1797</v>
      </c>
      <c r="E41" s="422"/>
      <c r="F41" s="422"/>
      <c r="G41" s="423"/>
      <c r="H41" s="163">
        <v>0</v>
      </c>
      <c r="I41" s="179">
        <v>0</v>
      </c>
      <c r="J41" s="163">
        <v>0</v>
      </c>
    </row>
    <row r="42" spans="2:10">
      <c r="B42" s="161" t="s">
        <v>111</v>
      </c>
      <c r="C42" s="162" t="s">
        <v>1798</v>
      </c>
      <c r="D42" s="421" t="s">
        <v>1799</v>
      </c>
      <c r="E42" s="422"/>
      <c r="F42" s="422"/>
      <c r="G42" s="423"/>
      <c r="H42" s="163">
        <v>6490</v>
      </c>
      <c r="I42" s="179">
        <v>9200</v>
      </c>
      <c r="J42" s="163">
        <v>-2710</v>
      </c>
    </row>
    <row r="43" spans="2:10">
      <c r="B43" s="161" t="s">
        <v>111</v>
      </c>
      <c r="C43" s="162" t="s">
        <v>1800</v>
      </c>
      <c r="D43" s="421" t="s">
        <v>1801</v>
      </c>
      <c r="E43" s="422"/>
      <c r="F43" s="422"/>
      <c r="G43" s="423"/>
      <c r="H43" s="163">
        <v>30716.85</v>
      </c>
      <c r="I43" s="179">
        <v>51700</v>
      </c>
      <c r="J43" s="163">
        <v>-20983.15</v>
      </c>
    </row>
    <row r="44" spans="2:10">
      <c r="B44" s="161" t="s">
        <v>111</v>
      </c>
      <c r="C44" s="162" t="s">
        <v>1802</v>
      </c>
      <c r="D44" s="421" t="s">
        <v>1803</v>
      </c>
      <c r="E44" s="422"/>
      <c r="F44" s="422"/>
      <c r="G44" s="423"/>
      <c r="H44" s="163">
        <v>0</v>
      </c>
      <c r="I44" s="179">
        <v>0</v>
      </c>
      <c r="J44" s="163">
        <v>0</v>
      </c>
    </row>
    <row r="45" spans="2:10">
      <c r="B45" s="161" t="s">
        <v>111</v>
      </c>
      <c r="C45" s="162" t="s">
        <v>1804</v>
      </c>
      <c r="D45" s="421" t="s">
        <v>1091</v>
      </c>
      <c r="E45" s="422"/>
      <c r="F45" s="422"/>
      <c r="G45" s="423"/>
      <c r="H45" s="163">
        <v>0</v>
      </c>
      <c r="I45" s="179">
        <v>0</v>
      </c>
      <c r="J45" s="163">
        <v>0</v>
      </c>
    </row>
    <row r="46" spans="2:10">
      <c r="B46" s="161" t="s">
        <v>4</v>
      </c>
      <c r="C46" s="162" t="s">
        <v>39</v>
      </c>
      <c r="D46" s="421" t="s">
        <v>40</v>
      </c>
      <c r="E46" s="422"/>
      <c r="F46" s="422"/>
      <c r="G46" s="423"/>
      <c r="H46" s="163">
        <v>55713.120000000003</v>
      </c>
      <c r="I46" s="179">
        <v>72500</v>
      </c>
      <c r="J46" s="163">
        <v>-16786.88</v>
      </c>
    </row>
    <row r="47" spans="2:10">
      <c r="B47" s="161" t="s">
        <v>111</v>
      </c>
      <c r="C47" s="162" t="s">
        <v>1805</v>
      </c>
      <c r="D47" s="421" t="s">
        <v>2033</v>
      </c>
      <c r="E47" s="422"/>
      <c r="F47" s="422"/>
      <c r="G47" s="423"/>
      <c r="H47" s="163">
        <v>53189.78</v>
      </c>
      <c r="I47" s="179">
        <v>70400</v>
      </c>
      <c r="J47" s="163">
        <v>-17210.22</v>
      </c>
    </row>
    <row r="48" spans="2:10">
      <c r="B48" s="161" t="s">
        <v>111</v>
      </c>
      <c r="C48" s="162" t="s">
        <v>1806</v>
      </c>
      <c r="D48" s="421" t="s">
        <v>2034</v>
      </c>
      <c r="E48" s="422"/>
      <c r="F48" s="422"/>
      <c r="G48" s="423"/>
      <c r="H48" s="163">
        <v>0</v>
      </c>
      <c r="I48" s="179">
        <v>0</v>
      </c>
      <c r="J48" s="163">
        <v>0</v>
      </c>
    </row>
    <row r="49" spans="2:10">
      <c r="B49" s="161" t="s">
        <v>111</v>
      </c>
      <c r="C49" s="162" t="s">
        <v>1807</v>
      </c>
      <c r="D49" s="421" t="s">
        <v>2035</v>
      </c>
      <c r="E49" s="422"/>
      <c r="F49" s="422"/>
      <c r="G49" s="423"/>
      <c r="H49" s="163">
        <v>0</v>
      </c>
      <c r="I49" s="179">
        <v>0</v>
      </c>
      <c r="J49" s="163">
        <v>0</v>
      </c>
    </row>
    <row r="50" spans="2:10">
      <c r="B50" s="161" t="s">
        <v>111</v>
      </c>
      <c r="C50" s="162" t="s">
        <v>1808</v>
      </c>
      <c r="D50" s="421" t="s">
        <v>1809</v>
      </c>
      <c r="E50" s="422"/>
      <c r="F50" s="422"/>
      <c r="G50" s="423"/>
      <c r="H50" s="163">
        <v>2523.34</v>
      </c>
      <c r="I50" s="179">
        <v>2100</v>
      </c>
      <c r="J50" s="163">
        <v>423.34</v>
      </c>
    </row>
    <row r="51" spans="2:10">
      <c r="B51" s="158" t="s">
        <v>11</v>
      </c>
      <c r="C51" s="159" t="s">
        <v>41</v>
      </c>
      <c r="D51" s="424" t="s">
        <v>42</v>
      </c>
      <c r="E51" s="422"/>
      <c r="F51" s="422"/>
      <c r="G51" s="423"/>
      <c r="H51" s="160">
        <v>2917936.45</v>
      </c>
      <c r="I51" s="178">
        <v>3300200</v>
      </c>
      <c r="J51" s="160">
        <v>-382263.55</v>
      </c>
    </row>
    <row r="52" spans="2:10">
      <c r="B52" s="158" t="s">
        <v>43</v>
      </c>
      <c r="C52" s="159" t="s">
        <v>43</v>
      </c>
      <c r="D52" s="424" t="s">
        <v>2036</v>
      </c>
      <c r="E52" s="422"/>
      <c r="F52" s="422"/>
      <c r="G52" s="423"/>
      <c r="H52" s="160">
        <v>309827.53000000003</v>
      </c>
      <c r="I52" s="178">
        <v>-155400</v>
      </c>
      <c r="J52" s="160">
        <v>465227.53</v>
      </c>
    </row>
    <row r="53" spans="2:10">
      <c r="B53" s="161" t="s">
        <v>4</v>
      </c>
      <c r="C53" s="162" t="s">
        <v>44</v>
      </c>
      <c r="D53" s="421" t="s">
        <v>45</v>
      </c>
      <c r="E53" s="422"/>
      <c r="F53" s="422"/>
      <c r="G53" s="423"/>
      <c r="H53" s="163">
        <v>54224.1</v>
      </c>
      <c r="I53" s="179">
        <v>49000</v>
      </c>
      <c r="J53" s="163">
        <v>5224.1000000000004</v>
      </c>
    </row>
    <row r="54" spans="2:10">
      <c r="B54" s="161" t="s">
        <v>111</v>
      </c>
      <c r="C54" s="162" t="s">
        <v>1810</v>
      </c>
      <c r="D54" s="421" t="s">
        <v>1811</v>
      </c>
      <c r="E54" s="422"/>
      <c r="F54" s="422"/>
      <c r="G54" s="423"/>
      <c r="H54" s="163">
        <v>0</v>
      </c>
      <c r="I54" s="179">
        <v>0</v>
      </c>
      <c r="J54" s="163">
        <v>0</v>
      </c>
    </row>
    <row r="55" spans="2:10">
      <c r="B55" s="161" t="s">
        <v>111</v>
      </c>
      <c r="C55" s="162" t="s">
        <v>1812</v>
      </c>
      <c r="D55" s="421" t="s">
        <v>1813</v>
      </c>
      <c r="E55" s="422"/>
      <c r="F55" s="422"/>
      <c r="G55" s="423"/>
      <c r="H55" s="163">
        <v>54224.1</v>
      </c>
      <c r="I55" s="179">
        <v>48500</v>
      </c>
      <c r="J55" s="163">
        <v>5724.1</v>
      </c>
    </row>
    <row r="56" spans="2:10">
      <c r="B56" s="161" t="s">
        <v>111</v>
      </c>
      <c r="C56" s="162" t="s">
        <v>1814</v>
      </c>
      <c r="D56" s="421" t="s">
        <v>1815</v>
      </c>
      <c r="E56" s="422"/>
      <c r="F56" s="422"/>
      <c r="G56" s="423"/>
      <c r="H56" s="163">
        <v>0</v>
      </c>
      <c r="I56" s="179">
        <v>0</v>
      </c>
      <c r="J56" s="163">
        <v>0</v>
      </c>
    </row>
    <row r="57" spans="2:10">
      <c r="B57" s="161" t="s">
        <v>111</v>
      </c>
      <c r="C57" s="162" t="s">
        <v>1816</v>
      </c>
      <c r="D57" s="421" t="s">
        <v>2037</v>
      </c>
      <c r="E57" s="422"/>
      <c r="F57" s="422"/>
      <c r="G57" s="423"/>
      <c r="H57" s="163">
        <v>0</v>
      </c>
      <c r="I57" s="179">
        <v>500</v>
      </c>
      <c r="J57" s="163">
        <v>-500</v>
      </c>
    </row>
    <row r="58" spans="2:10">
      <c r="B58" s="161" t="s">
        <v>111</v>
      </c>
      <c r="C58" s="162" t="s">
        <v>1817</v>
      </c>
      <c r="D58" s="421" t="s">
        <v>1818</v>
      </c>
      <c r="E58" s="422"/>
      <c r="F58" s="422"/>
      <c r="G58" s="423"/>
      <c r="H58" s="163">
        <v>0</v>
      </c>
      <c r="I58" s="179">
        <v>0</v>
      </c>
      <c r="J58" s="163">
        <v>0</v>
      </c>
    </row>
    <row r="59" spans="2:10">
      <c r="B59" s="161" t="s">
        <v>111</v>
      </c>
      <c r="C59" s="162" t="s">
        <v>1819</v>
      </c>
      <c r="D59" s="421" t="s">
        <v>1820</v>
      </c>
      <c r="E59" s="422"/>
      <c r="F59" s="422"/>
      <c r="G59" s="423"/>
      <c r="H59" s="163">
        <v>0</v>
      </c>
      <c r="I59" s="179">
        <v>0</v>
      </c>
      <c r="J59" s="163">
        <v>0</v>
      </c>
    </row>
    <row r="60" spans="2:10">
      <c r="B60" s="161" t="s">
        <v>111</v>
      </c>
      <c r="C60" s="162" t="s">
        <v>1821</v>
      </c>
      <c r="D60" s="421" t="s">
        <v>1822</v>
      </c>
      <c r="E60" s="422"/>
      <c r="F60" s="422"/>
      <c r="G60" s="423"/>
      <c r="H60" s="163">
        <v>0</v>
      </c>
      <c r="I60" s="179">
        <v>0</v>
      </c>
      <c r="J60" s="163">
        <v>0</v>
      </c>
    </row>
    <row r="61" spans="2:10">
      <c r="B61" s="161" t="s">
        <v>111</v>
      </c>
      <c r="C61" s="162" t="s">
        <v>2038</v>
      </c>
      <c r="D61" s="421" t="s">
        <v>2039</v>
      </c>
      <c r="E61" s="422"/>
      <c r="F61" s="422"/>
      <c r="G61" s="423"/>
      <c r="H61" s="163">
        <v>0</v>
      </c>
      <c r="I61" s="179">
        <v>0</v>
      </c>
      <c r="J61" s="163">
        <v>0</v>
      </c>
    </row>
    <row r="62" spans="2:10">
      <c r="B62" s="161" t="s">
        <v>4</v>
      </c>
      <c r="C62" s="162" t="s">
        <v>46</v>
      </c>
      <c r="D62" s="421" t="s">
        <v>47</v>
      </c>
      <c r="E62" s="422"/>
      <c r="F62" s="422"/>
      <c r="G62" s="423"/>
      <c r="H62" s="163">
        <v>0</v>
      </c>
      <c r="I62" s="179">
        <v>0</v>
      </c>
      <c r="J62" s="163">
        <v>0</v>
      </c>
    </row>
    <row r="63" spans="2:10">
      <c r="B63" s="161" t="s">
        <v>111</v>
      </c>
      <c r="C63" s="162" t="s">
        <v>1823</v>
      </c>
      <c r="D63" s="421" t="s">
        <v>1824</v>
      </c>
      <c r="E63" s="422"/>
      <c r="F63" s="422"/>
      <c r="G63" s="423"/>
      <c r="H63" s="163">
        <v>0</v>
      </c>
      <c r="I63" s="179">
        <v>0</v>
      </c>
      <c r="J63" s="163">
        <v>0</v>
      </c>
    </row>
    <row r="64" spans="2:10">
      <c r="B64" s="161" t="s">
        <v>111</v>
      </c>
      <c r="C64" s="162" t="s">
        <v>1825</v>
      </c>
      <c r="D64" s="421" t="s">
        <v>1826</v>
      </c>
      <c r="E64" s="422"/>
      <c r="F64" s="422"/>
      <c r="G64" s="423"/>
      <c r="H64" s="163">
        <v>0</v>
      </c>
      <c r="I64" s="179">
        <v>0</v>
      </c>
      <c r="J64" s="163">
        <v>0</v>
      </c>
    </row>
    <row r="65" spans="2:10">
      <c r="B65" s="161" t="s">
        <v>111</v>
      </c>
      <c r="C65" s="162" t="s">
        <v>1827</v>
      </c>
      <c r="D65" s="421" t="s">
        <v>1828</v>
      </c>
      <c r="E65" s="422"/>
      <c r="F65" s="422"/>
      <c r="G65" s="423"/>
      <c r="H65" s="163">
        <v>0</v>
      </c>
      <c r="I65" s="179">
        <v>0</v>
      </c>
      <c r="J65" s="163">
        <v>0</v>
      </c>
    </row>
    <row r="66" spans="2:10">
      <c r="B66" s="161" t="s">
        <v>111</v>
      </c>
      <c r="C66" s="162" t="s">
        <v>1829</v>
      </c>
      <c r="D66" s="421" t="s">
        <v>1830</v>
      </c>
      <c r="E66" s="422"/>
      <c r="F66" s="422"/>
      <c r="G66" s="423"/>
      <c r="H66" s="163">
        <v>0</v>
      </c>
      <c r="I66" s="179">
        <v>0</v>
      </c>
      <c r="J66" s="163">
        <v>0</v>
      </c>
    </row>
    <row r="67" spans="2:10">
      <c r="B67" s="161" t="s">
        <v>4</v>
      </c>
      <c r="C67" s="162" t="s">
        <v>48</v>
      </c>
      <c r="D67" s="421" t="s">
        <v>49</v>
      </c>
      <c r="E67" s="422"/>
      <c r="F67" s="422"/>
      <c r="G67" s="423"/>
      <c r="H67" s="163">
        <v>963609.54</v>
      </c>
      <c r="I67" s="179">
        <v>2095900</v>
      </c>
      <c r="J67" s="163">
        <v>-1132290.46</v>
      </c>
    </row>
    <row r="68" spans="2:10">
      <c r="B68" s="161" t="s">
        <v>111</v>
      </c>
      <c r="C68" s="162" t="s">
        <v>1831</v>
      </c>
      <c r="D68" s="421" t="s">
        <v>1832</v>
      </c>
      <c r="E68" s="422"/>
      <c r="F68" s="422"/>
      <c r="G68" s="423"/>
      <c r="H68" s="163">
        <v>800582.03</v>
      </c>
      <c r="I68" s="179">
        <v>1984200</v>
      </c>
      <c r="J68" s="163">
        <v>-1183617.97</v>
      </c>
    </row>
    <row r="69" spans="2:10">
      <c r="B69" s="161" t="s">
        <v>111</v>
      </c>
      <c r="C69" s="162" t="s">
        <v>1833</v>
      </c>
      <c r="D69" s="421" t="s">
        <v>1834</v>
      </c>
      <c r="E69" s="422"/>
      <c r="F69" s="422"/>
      <c r="G69" s="423"/>
      <c r="H69" s="163">
        <v>0</v>
      </c>
      <c r="I69" s="179">
        <v>0</v>
      </c>
      <c r="J69" s="163">
        <v>0</v>
      </c>
    </row>
    <row r="70" spans="2:10">
      <c r="B70" s="161" t="s">
        <v>111</v>
      </c>
      <c r="C70" s="162" t="s">
        <v>1835</v>
      </c>
      <c r="D70" s="421" t="s">
        <v>1836</v>
      </c>
      <c r="E70" s="422"/>
      <c r="F70" s="422"/>
      <c r="G70" s="423"/>
      <c r="H70" s="163">
        <v>0</v>
      </c>
      <c r="I70" s="179">
        <v>0</v>
      </c>
      <c r="J70" s="163">
        <v>0</v>
      </c>
    </row>
    <row r="71" spans="2:10">
      <c r="B71" s="161" t="s">
        <v>111</v>
      </c>
      <c r="C71" s="162" t="s">
        <v>1837</v>
      </c>
      <c r="D71" s="421" t="s">
        <v>1838</v>
      </c>
      <c r="E71" s="422"/>
      <c r="F71" s="422"/>
      <c r="G71" s="423"/>
      <c r="H71" s="163">
        <v>15492.56</v>
      </c>
      <c r="I71" s="179">
        <v>6700</v>
      </c>
      <c r="J71" s="163">
        <v>8792.56</v>
      </c>
    </row>
    <row r="72" spans="2:10">
      <c r="B72" s="161" t="s">
        <v>111</v>
      </c>
      <c r="C72" s="162" t="s">
        <v>1839</v>
      </c>
      <c r="D72" s="421" t="s">
        <v>1840</v>
      </c>
      <c r="E72" s="422"/>
      <c r="F72" s="422"/>
      <c r="G72" s="423"/>
      <c r="H72" s="163">
        <v>147534.95000000001</v>
      </c>
      <c r="I72" s="179">
        <v>105000</v>
      </c>
      <c r="J72" s="163">
        <v>42534.95</v>
      </c>
    </row>
    <row r="73" spans="2:10">
      <c r="B73" s="158" t="s">
        <v>11</v>
      </c>
      <c r="C73" s="159" t="s">
        <v>50</v>
      </c>
      <c r="D73" s="424" t="s">
        <v>51</v>
      </c>
      <c r="E73" s="422"/>
      <c r="F73" s="422"/>
      <c r="G73" s="423"/>
      <c r="H73" s="160">
        <v>1017833.64</v>
      </c>
      <c r="I73" s="178">
        <v>2144900</v>
      </c>
      <c r="J73" s="160">
        <v>-1127066.3600000001</v>
      </c>
    </row>
    <row r="74" spans="2:10">
      <c r="B74" s="161" t="s">
        <v>4</v>
      </c>
      <c r="C74" s="162" t="s">
        <v>52</v>
      </c>
      <c r="D74" s="421" t="s">
        <v>53</v>
      </c>
      <c r="E74" s="422"/>
      <c r="F74" s="422"/>
      <c r="G74" s="423"/>
      <c r="H74" s="163">
        <v>1018474.56</v>
      </c>
      <c r="I74" s="179">
        <v>2296100</v>
      </c>
      <c r="J74" s="163">
        <v>-1277625.44</v>
      </c>
    </row>
    <row r="75" spans="2:10">
      <c r="B75" s="161" t="s">
        <v>111</v>
      </c>
      <c r="C75" s="162" t="s">
        <v>1841</v>
      </c>
      <c r="D75" s="421" t="s">
        <v>1842</v>
      </c>
      <c r="E75" s="422"/>
      <c r="F75" s="422"/>
      <c r="G75" s="423"/>
      <c r="H75" s="163">
        <v>24909.84</v>
      </c>
      <c r="I75" s="179">
        <v>54900</v>
      </c>
      <c r="J75" s="163">
        <v>-29990.16</v>
      </c>
    </row>
    <row r="76" spans="2:10">
      <c r="B76" s="161" t="s">
        <v>111</v>
      </c>
      <c r="C76" s="162" t="s">
        <v>1843</v>
      </c>
      <c r="D76" s="421" t="s">
        <v>1844</v>
      </c>
      <c r="E76" s="422"/>
      <c r="F76" s="422"/>
      <c r="G76" s="423"/>
      <c r="H76" s="163">
        <v>485647.22</v>
      </c>
      <c r="I76" s="179">
        <v>1699100</v>
      </c>
      <c r="J76" s="163">
        <v>-1213452.78</v>
      </c>
    </row>
    <row r="77" spans="2:10">
      <c r="B77" s="161" t="s">
        <v>111</v>
      </c>
      <c r="C77" s="162" t="s">
        <v>1845</v>
      </c>
      <c r="D77" s="421" t="s">
        <v>1846</v>
      </c>
      <c r="E77" s="422"/>
      <c r="F77" s="422"/>
      <c r="G77" s="423"/>
      <c r="H77" s="163">
        <v>271862.81</v>
      </c>
      <c r="I77" s="179">
        <v>258300</v>
      </c>
      <c r="J77" s="163">
        <v>13562.81</v>
      </c>
    </row>
    <row r="78" spans="2:10">
      <c r="B78" s="161" t="s">
        <v>111</v>
      </c>
      <c r="C78" s="162" t="s">
        <v>1847</v>
      </c>
      <c r="D78" s="421" t="s">
        <v>2040</v>
      </c>
      <c r="E78" s="422"/>
      <c r="F78" s="422"/>
      <c r="G78" s="423"/>
      <c r="H78" s="163">
        <v>74816.31</v>
      </c>
      <c r="I78" s="179">
        <v>92700</v>
      </c>
      <c r="J78" s="163">
        <v>-17883.689999999999</v>
      </c>
    </row>
    <row r="79" spans="2:10">
      <c r="B79" s="161" t="s">
        <v>111</v>
      </c>
      <c r="C79" s="162" t="s">
        <v>1848</v>
      </c>
      <c r="D79" s="421" t="s">
        <v>1849</v>
      </c>
      <c r="E79" s="422"/>
      <c r="F79" s="422"/>
      <c r="G79" s="423"/>
      <c r="H79" s="163">
        <v>161238.38</v>
      </c>
      <c r="I79" s="179">
        <v>191100</v>
      </c>
      <c r="J79" s="163">
        <v>-29861.62</v>
      </c>
    </row>
    <row r="80" spans="2:10">
      <c r="B80" s="161" t="s">
        <v>111</v>
      </c>
      <c r="C80" s="162" t="s">
        <v>1850</v>
      </c>
      <c r="D80" s="421" t="s">
        <v>1851</v>
      </c>
      <c r="E80" s="422"/>
      <c r="F80" s="422"/>
      <c r="G80" s="423"/>
      <c r="H80" s="163">
        <v>0</v>
      </c>
      <c r="I80" s="179">
        <v>0</v>
      </c>
      <c r="J80" s="163">
        <v>0</v>
      </c>
    </row>
    <row r="81" spans="2:10">
      <c r="B81" s="161" t="s">
        <v>111</v>
      </c>
      <c r="C81" s="162" t="s">
        <v>1852</v>
      </c>
      <c r="D81" s="421" t="s">
        <v>1853</v>
      </c>
      <c r="E81" s="422"/>
      <c r="F81" s="422"/>
      <c r="G81" s="423"/>
      <c r="H81" s="163">
        <v>0</v>
      </c>
      <c r="I81" s="179">
        <v>0</v>
      </c>
      <c r="J81" s="163">
        <v>0</v>
      </c>
    </row>
    <row r="82" spans="2:10">
      <c r="B82" s="161" t="s">
        <v>111</v>
      </c>
      <c r="C82" s="162" t="s">
        <v>2041</v>
      </c>
      <c r="D82" s="421" t="s">
        <v>2042</v>
      </c>
      <c r="E82" s="422"/>
      <c r="F82" s="422"/>
      <c r="G82" s="423"/>
      <c r="H82" s="163">
        <v>0</v>
      </c>
      <c r="I82" s="179">
        <v>0</v>
      </c>
      <c r="J82" s="163">
        <v>0</v>
      </c>
    </row>
    <row r="83" spans="2:10">
      <c r="B83" s="161" t="s">
        <v>4</v>
      </c>
      <c r="C83" s="162" t="s">
        <v>54</v>
      </c>
      <c r="D83" s="421" t="s">
        <v>2043</v>
      </c>
      <c r="E83" s="422"/>
      <c r="F83" s="422"/>
      <c r="G83" s="423"/>
      <c r="H83" s="163">
        <v>0</v>
      </c>
      <c r="I83" s="179">
        <v>0</v>
      </c>
      <c r="J83" s="163">
        <v>0</v>
      </c>
    </row>
    <row r="84" spans="2:10">
      <c r="B84" s="161" t="s">
        <v>111</v>
      </c>
      <c r="C84" s="162" t="s">
        <v>1854</v>
      </c>
      <c r="D84" s="421" t="s">
        <v>2044</v>
      </c>
      <c r="E84" s="422"/>
      <c r="F84" s="422"/>
      <c r="G84" s="423"/>
      <c r="H84" s="163">
        <v>0</v>
      </c>
      <c r="I84" s="179">
        <v>0</v>
      </c>
      <c r="J84" s="163">
        <v>0</v>
      </c>
    </row>
    <row r="85" spans="2:10">
      <c r="B85" s="161" t="s">
        <v>111</v>
      </c>
      <c r="C85" s="162" t="s">
        <v>1855</v>
      </c>
      <c r="D85" s="421" t="s">
        <v>2045</v>
      </c>
      <c r="E85" s="422"/>
      <c r="F85" s="422"/>
      <c r="G85" s="423"/>
      <c r="H85" s="163">
        <v>0</v>
      </c>
      <c r="I85" s="179">
        <v>0</v>
      </c>
      <c r="J85" s="163">
        <v>0</v>
      </c>
    </row>
    <row r="86" spans="2:10">
      <c r="B86" s="161" t="s">
        <v>111</v>
      </c>
      <c r="C86" s="162" t="s">
        <v>1856</v>
      </c>
      <c r="D86" s="421" t="s">
        <v>2046</v>
      </c>
      <c r="E86" s="422"/>
      <c r="F86" s="422"/>
      <c r="G86" s="423"/>
      <c r="H86" s="163">
        <v>0</v>
      </c>
      <c r="I86" s="179">
        <v>0</v>
      </c>
      <c r="J86" s="163">
        <v>0</v>
      </c>
    </row>
    <row r="87" spans="2:10">
      <c r="B87" s="161" t="s">
        <v>111</v>
      </c>
      <c r="C87" s="162" t="s">
        <v>1857</v>
      </c>
      <c r="D87" s="421" t="s">
        <v>1858</v>
      </c>
      <c r="E87" s="422"/>
      <c r="F87" s="422"/>
      <c r="G87" s="423"/>
      <c r="H87" s="163">
        <v>0</v>
      </c>
      <c r="I87" s="179">
        <v>0</v>
      </c>
      <c r="J87" s="163">
        <v>0</v>
      </c>
    </row>
    <row r="88" spans="2:10">
      <c r="B88" s="161" t="s">
        <v>4</v>
      </c>
      <c r="C88" s="162" t="s">
        <v>55</v>
      </c>
      <c r="D88" s="421" t="s">
        <v>56</v>
      </c>
      <c r="E88" s="422"/>
      <c r="F88" s="422"/>
      <c r="G88" s="423"/>
      <c r="H88" s="163">
        <v>13174.62</v>
      </c>
      <c r="I88" s="179">
        <v>20800</v>
      </c>
      <c r="J88" s="163">
        <v>-7625.38</v>
      </c>
    </row>
    <row r="89" spans="2:10">
      <c r="B89" s="161" t="s">
        <v>111</v>
      </c>
      <c r="C89" s="162" t="s">
        <v>1859</v>
      </c>
      <c r="D89" s="421" t="s">
        <v>1860</v>
      </c>
      <c r="E89" s="422"/>
      <c r="F89" s="422"/>
      <c r="G89" s="423"/>
      <c r="H89" s="163">
        <v>2876.92</v>
      </c>
      <c r="I89" s="179">
        <v>2600</v>
      </c>
      <c r="J89" s="163">
        <v>276.92</v>
      </c>
    </row>
    <row r="90" spans="2:10">
      <c r="B90" s="161" t="s">
        <v>111</v>
      </c>
      <c r="C90" s="162" t="s">
        <v>1861</v>
      </c>
      <c r="D90" s="421" t="s">
        <v>1862</v>
      </c>
      <c r="E90" s="422"/>
      <c r="F90" s="422"/>
      <c r="G90" s="423"/>
      <c r="H90" s="163">
        <v>0</v>
      </c>
      <c r="I90" s="179">
        <v>0</v>
      </c>
      <c r="J90" s="163">
        <v>0</v>
      </c>
    </row>
    <row r="91" spans="2:10">
      <c r="B91" s="161" t="s">
        <v>111</v>
      </c>
      <c r="C91" s="162" t="s">
        <v>1863</v>
      </c>
      <c r="D91" s="421" t="s">
        <v>1864</v>
      </c>
      <c r="E91" s="422"/>
      <c r="F91" s="422"/>
      <c r="G91" s="423"/>
      <c r="H91" s="163">
        <v>10297.700000000001</v>
      </c>
      <c r="I91" s="179">
        <v>18200</v>
      </c>
      <c r="J91" s="163">
        <v>-7902.3</v>
      </c>
    </row>
    <row r="92" spans="2:10">
      <c r="B92" s="161" t="s">
        <v>111</v>
      </c>
      <c r="C92" s="162" t="s">
        <v>1865</v>
      </c>
      <c r="D92" s="421" t="s">
        <v>1866</v>
      </c>
      <c r="E92" s="422"/>
      <c r="F92" s="422"/>
      <c r="G92" s="423"/>
      <c r="H92" s="163">
        <v>0</v>
      </c>
      <c r="I92" s="179">
        <v>0</v>
      </c>
      <c r="J92" s="163">
        <v>0</v>
      </c>
    </row>
    <row r="93" spans="2:10">
      <c r="B93" s="161" t="s">
        <v>111</v>
      </c>
      <c r="C93" s="162" t="s">
        <v>1867</v>
      </c>
      <c r="D93" s="421" t="s">
        <v>1868</v>
      </c>
      <c r="E93" s="422"/>
      <c r="F93" s="422"/>
      <c r="G93" s="423"/>
      <c r="H93" s="163">
        <v>0</v>
      </c>
      <c r="I93" s="179">
        <v>0</v>
      </c>
      <c r="J93" s="163">
        <v>0</v>
      </c>
    </row>
    <row r="94" spans="2:10">
      <c r="B94" s="158" t="s">
        <v>11</v>
      </c>
      <c r="C94" s="159" t="s">
        <v>57</v>
      </c>
      <c r="D94" s="424" t="s">
        <v>58</v>
      </c>
      <c r="E94" s="422"/>
      <c r="F94" s="422"/>
      <c r="G94" s="423"/>
      <c r="H94" s="160">
        <v>1031649.18</v>
      </c>
      <c r="I94" s="178">
        <v>2316900</v>
      </c>
      <c r="J94" s="160">
        <v>-1285250.82</v>
      </c>
    </row>
    <row r="95" spans="2:10">
      <c r="B95" s="158" t="s">
        <v>59</v>
      </c>
      <c r="C95" s="159" t="s">
        <v>59</v>
      </c>
      <c r="D95" s="424" t="s">
        <v>2047</v>
      </c>
      <c r="E95" s="422"/>
      <c r="F95" s="422"/>
      <c r="G95" s="423"/>
      <c r="H95" s="160">
        <v>-13815.54</v>
      </c>
      <c r="I95" s="178">
        <v>-172000</v>
      </c>
      <c r="J95" s="160">
        <v>158184.46</v>
      </c>
    </row>
    <row r="96" spans="2:10">
      <c r="B96" s="158" t="s">
        <v>60</v>
      </c>
      <c r="C96" s="159" t="s">
        <v>60</v>
      </c>
      <c r="D96" s="424" t="s">
        <v>61</v>
      </c>
      <c r="E96" s="422"/>
      <c r="F96" s="422"/>
      <c r="G96" s="423"/>
      <c r="H96" s="160">
        <v>296011.99</v>
      </c>
      <c r="I96" s="178">
        <v>-327400</v>
      </c>
      <c r="J96" s="160">
        <v>623411.99</v>
      </c>
    </row>
    <row r="97" spans="2:10">
      <c r="B97" s="161" t="s">
        <v>4</v>
      </c>
      <c r="C97" s="162" t="s">
        <v>62</v>
      </c>
      <c r="D97" s="421" t="s">
        <v>63</v>
      </c>
      <c r="E97" s="422"/>
      <c r="F97" s="422"/>
      <c r="G97" s="423"/>
      <c r="H97" s="163">
        <v>88992.81</v>
      </c>
      <c r="I97" s="179">
        <v>88800</v>
      </c>
      <c r="J97" s="163">
        <v>192.81</v>
      </c>
    </row>
    <row r="98" spans="2:10">
      <c r="B98" s="161" t="s">
        <v>111</v>
      </c>
      <c r="C98" s="162" t="s">
        <v>1869</v>
      </c>
      <c r="D98" s="421" t="s">
        <v>1870</v>
      </c>
      <c r="E98" s="422"/>
      <c r="F98" s="422"/>
      <c r="G98" s="423"/>
      <c r="H98" s="163">
        <v>48189.06</v>
      </c>
      <c r="I98" s="179">
        <v>48200</v>
      </c>
      <c r="J98" s="163">
        <v>-10.94</v>
      </c>
    </row>
    <row r="99" spans="2:10">
      <c r="B99" s="161" t="s">
        <v>111</v>
      </c>
      <c r="C99" s="162" t="s">
        <v>1871</v>
      </c>
      <c r="D99" s="421" t="s">
        <v>1872</v>
      </c>
      <c r="E99" s="422"/>
      <c r="F99" s="422"/>
      <c r="G99" s="423"/>
      <c r="H99" s="163">
        <v>0</v>
      </c>
      <c r="I99" s="179">
        <v>0</v>
      </c>
      <c r="J99" s="163">
        <v>0</v>
      </c>
    </row>
    <row r="100" spans="2:10">
      <c r="B100" s="161" t="s">
        <v>111</v>
      </c>
      <c r="C100" s="162" t="s">
        <v>1873</v>
      </c>
      <c r="D100" s="421" t="s">
        <v>1874</v>
      </c>
      <c r="E100" s="422"/>
      <c r="F100" s="422"/>
      <c r="G100" s="423"/>
      <c r="H100" s="163">
        <v>40803.75</v>
      </c>
      <c r="I100" s="179">
        <v>40600</v>
      </c>
      <c r="J100" s="163">
        <v>203.75</v>
      </c>
    </row>
    <row r="101" spans="2:10">
      <c r="B101" s="161" t="s">
        <v>111</v>
      </c>
      <c r="C101" s="162" t="s">
        <v>1875</v>
      </c>
      <c r="D101" s="421" t="s">
        <v>1876</v>
      </c>
      <c r="E101" s="422"/>
      <c r="F101" s="422"/>
      <c r="G101" s="423"/>
      <c r="H101" s="163">
        <v>0</v>
      </c>
      <c r="I101" s="179">
        <v>0</v>
      </c>
      <c r="J101" s="163">
        <v>0</v>
      </c>
    </row>
    <row r="102" spans="2:10">
      <c r="B102" s="161" t="s">
        <v>111</v>
      </c>
      <c r="C102" s="162" t="s">
        <v>2048</v>
      </c>
      <c r="D102" s="421" t="s">
        <v>2049</v>
      </c>
      <c r="E102" s="422"/>
      <c r="F102" s="422"/>
      <c r="G102" s="423"/>
      <c r="H102" s="163">
        <v>0</v>
      </c>
      <c r="I102" s="179">
        <v>0</v>
      </c>
      <c r="J102" s="163">
        <v>0</v>
      </c>
    </row>
    <row r="103" spans="2:10">
      <c r="B103" s="161" t="s">
        <v>4</v>
      </c>
      <c r="C103" s="162" t="s">
        <v>64</v>
      </c>
      <c r="D103" s="421" t="s">
        <v>2050</v>
      </c>
      <c r="E103" s="422"/>
      <c r="F103" s="422"/>
      <c r="G103" s="423"/>
      <c r="H103" s="163">
        <v>0</v>
      </c>
      <c r="I103" s="179">
        <v>0</v>
      </c>
      <c r="J103" s="163">
        <v>0</v>
      </c>
    </row>
    <row r="104" spans="2:10">
      <c r="B104" s="161" t="s">
        <v>111</v>
      </c>
      <c r="C104" s="162" t="s">
        <v>1877</v>
      </c>
      <c r="D104" s="421" t="s">
        <v>2050</v>
      </c>
      <c r="E104" s="422"/>
      <c r="F104" s="422"/>
      <c r="G104" s="423"/>
      <c r="H104" s="163">
        <v>0</v>
      </c>
      <c r="I104" s="179">
        <v>0</v>
      </c>
      <c r="J104" s="163">
        <v>0</v>
      </c>
    </row>
    <row r="105" spans="2:10">
      <c r="B105" s="161" t="s">
        <v>4</v>
      </c>
      <c r="C105" s="162" t="s">
        <v>65</v>
      </c>
      <c r="D105" s="421" t="s">
        <v>66</v>
      </c>
      <c r="E105" s="422"/>
      <c r="F105" s="422"/>
      <c r="G105" s="423"/>
      <c r="H105" s="163">
        <v>0</v>
      </c>
      <c r="I105" s="179">
        <v>0</v>
      </c>
      <c r="J105" s="163">
        <v>0</v>
      </c>
    </row>
    <row r="106" spans="2:10">
      <c r="B106" s="161" t="s">
        <v>111</v>
      </c>
      <c r="C106" s="162" t="s">
        <v>1878</v>
      </c>
      <c r="D106" s="421" t="s">
        <v>66</v>
      </c>
      <c r="E106" s="422"/>
      <c r="F106" s="422"/>
      <c r="G106" s="423"/>
      <c r="H106" s="163">
        <v>0</v>
      </c>
      <c r="I106" s="179">
        <v>0</v>
      </c>
      <c r="J106" s="163">
        <v>0</v>
      </c>
    </row>
    <row r="107" spans="2:10">
      <c r="B107" s="158" t="s">
        <v>11</v>
      </c>
      <c r="C107" s="159" t="s">
        <v>67</v>
      </c>
      <c r="D107" s="424" t="s">
        <v>68</v>
      </c>
      <c r="E107" s="422"/>
      <c r="F107" s="422"/>
      <c r="G107" s="423"/>
      <c r="H107" s="160">
        <v>88992.81</v>
      </c>
      <c r="I107" s="178">
        <v>88800</v>
      </c>
      <c r="J107" s="160">
        <v>192.81</v>
      </c>
    </row>
    <row r="108" spans="2:10">
      <c r="B108" s="161" t="s">
        <v>4</v>
      </c>
      <c r="C108" s="162" t="s">
        <v>69</v>
      </c>
      <c r="D108" s="421" t="s">
        <v>70</v>
      </c>
      <c r="E108" s="422"/>
      <c r="F108" s="422"/>
      <c r="G108" s="423"/>
      <c r="H108" s="163">
        <v>319786.86</v>
      </c>
      <c r="I108" s="179">
        <v>279600</v>
      </c>
      <c r="J108" s="163">
        <v>40186.86</v>
      </c>
    </row>
    <row r="109" spans="2:10">
      <c r="B109" s="161" t="s">
        <v>111</v>
      </c>
      <c r="C109" s="162" t="s">
        <v>1879</v>
      </c>
      <c r="D109" s="421" t="s">
        <v>1880</v>
      </c>
      <c r="E109" s="422"/>
      <c r="F109" s="422"/>
      <c r="G109" s="423"/>
      <c r="H109" s="163">
        <v>212248.91</v>
      </c>
      <c r="I109" s="179">
        <v>167200</v>
      </c>
      <c r="J109" s="163">
        <v>45048.91</v>
      </c>
    </row>
    <row r="110" spans="2:10">
      <c r="B110" s="161" t="s">
        <v>111</v>
      </c>
      <c r="C110" s="162" t="s">
        <v>1881</v>
      </c>
      <c r="D110" s="421" t="s">
        <v>1882</v>
      </c>
      <c r="E110" s="422"/>
      <c r="F110" s="422"/>
      <c r="G110" s="423"/>
      <c r="H110" s="163">
        <v>0</v>
      </c>
      <c r="I110" s="179">
        <v>0</v>
      </c>
      <c r="J110" s="163">
        <v>0</v>
      </c>
    </row>
    <row r="111" spans="2:10">
      <c r="B111" s="161" t="s">
        <v>111</v>
      </c>
      <c r="C111" s="162" t="s">
        <v>1883</v>
      </c>
      <c r="D111" s="421" t="s">
        <v>1884</v>
      </c>
      <c r="E111" s="422"/>
      <c r="F111" s="422"/>
      <c r="G111" s="423"/>
      <c r="H111" s="163">
        <v>42421.52</v>
      </c>
      <c r="I111" s="179">
        <v>48400</v>
      </c>
      <c r="J111" s="163">
        <v>-5978.48</v>
      </c>
    </row>
    <row r="112" spans="2:10">
      <c r="B112" s="161" t="s">
        <v>111</v>
      </c>
      <c r="C112" s="162" t="s">
        <v>1885</v>
      </c>
      <c r="D112" s="421" t="s">
        <v>1886</v>
      </c>
      <c r="E112" s="422"/>
      <c r="F112" s="422"/>
      <c r="G112" s="423"/>
      <c r="H112" s="163">
        <v>65116.43</v>
      </c>
      <c r="I112" s="179">
        <v>64000</v>
      </c>
      <c r="J112" s="163">
        <v>1116.43</v>
      </c>
    </row>
    <row r="113" spans="2:10">
      <c r="B113" s="161" t="s">
        <v>111</v>
      </c>
      <c r="C113" s="162" t="s">
        <v>1887</v>
      </c>
      <c r="D113" s="421" t="s">
        <v>2051</v>
      </c>
      <c r="E113" s="422"/>
      <c r="F113" s="422"/>
      <c r="G113" s="423"/>
      <c r="H113" s="163">
        <v>0</v>
      </c>
      <c r="I113" s="179">
        <v>0</v>
      </c>
      <c r="J113" s="163">
        <v>0</v>
      </c>
    </row>
    <row r="114" spans="2:10">
      <c r="B114" s="161" t="s">
        <v>4</v>
      </c>
      <c r="C114" s="162" t="s">
        <v>71</v>
      </c>
      <c r="D114" s="421" t="s">
        <v>2052</v>
      </c>
      <c r="E114" s="422"/>
      <c r="F114" s="422"/>
      <c r="G114" s="423"/>
      <c r="H114" s="163">
        <v>0</v>
      </c>
      <c r="I114" s="179">
        <v>0</v>
      </c>
      <c r="J114" s="163">
        <v>0</v>
      </c>
    </row>
    <row r="115" spans="2:10">
      <c r="B115" s="161" t="s">
        <v>111</v>
      </c>
      <c r="C115" s="162" t="s">
        <v>1888</v>
      </c>
      <c r="D115" s="421" t="s">
        <v>2053</v>
      </c>
      <c r="E115" s="422"/>
      <c r="F115" s="422"/>
      <c r="G115" s="423"/>
      <c r="H115" s="163">
        <v>0</v>
      </c>
      <c r="I115" s="179">
        <v>0</v>
      </c>
      <c r="J115" s="163">
        <v>0</v>
      </c>
    </row>
    <row r="116" spans="2:10">
      <c r="B116" s="161" t="s">
        <v>4</v>
      </c>
      <c r="C116" s="162" t="s">
        <v>72</v>
      </c>
      <c r="D116" s="421" t="s">
        <v>73</v>
      </c>
      <c r="E116" s="422"/>
      <c r="F116" s="422"/>
      <c r="G116" s="423"/>
      <c r="H116" s="163">
        <v>0</v>
      </c>
      <c r="I116" s="179">
        <v>0</v>
      </c>
      <c r="J116" s="163">
        <v>0</v>
      </c>
    </row>
    <row r="117" spans="2:10">
      <c r="B117" s="161" t="s">
        <v>111</v>
      </c>
      <c r="C117" s="162" t="s">
        <v>1889</v>
      </c>
      <c r="D117" s="421" t="s">
        <v>73</v>
      </c>
      <c r="E117" s="422"/>
      <c r="F117" s="422"/>
      <c r="G117" s="423"/>
      <c r="H117" s="163">
        <v>0</v>
      </c>
      <c r="I117" s="179">
        <v>0</v>
      </c>
      <c r="J117" s="163">
        <v>0</v>
      </c>
    </row>
    <row r="118" spans="2:10">
      <c r="B118" s="158" t="s">
        <v>11</v>
      </c>
      <c r="C118" s="159" t="s">
        <v>74</v>
      </c>
      <c r="D118" s="424" t="s">
        <v>75</v>
      </c>
      <c r="E118" s="422"/>
      <c r="F118" s="422"/>
      <c r="G118" s="423"/>
      <c r="H118" s="160">
        <v>319786.86</v>
      </c>
      <c r="I118" s="178">
        <v>279600</v>
      </c>
      <c r="J118" s="160">
        <v>40186.86</v>
      </c>
    </row>
    <row r="119" spans="2:10">
      <c r="B119" s="158" t="s">
        <v>76</v>
      </c>
      <c r="C119" s="159" t="s">
        <v>76</v>
      </c>
      <c r="D119" s="424" t="s">
        <v>77</v>
      </c>
      <c r="E119" s="422"/>
      <c r="F119" s="422"/>
      <c r="G119" s="423"/>
      <c r="H119" s="160">
        <v>-230794.05</v>
      </c>
      <c r="I119" s="178">
        <v>-190800</v>
      </c>
      <c r="J119" s="160">
        <v>-39994.050000000003</v>
      </c>
    </row>
    <row r="120" spans="2:10">
      <c r="B120" s="158" t="s">
        <v>78</v>
      </c>
      <c r="C120" s="159" t="s">
        <v>78</v>
      </c>
      <c r="D120" s="424" t="s">
        <v>79</v>
      </c>
      <c r="E120" s="422"/>
      <c r="F120" s="422"/>
      <c r="G120" s="423"/>
      <c r="H120" s="160">
        <v>65217.94</v>
      </c>
      <c r="I120" s="178">
        <v>-518200</v>
      </c>
      <c r="J120" s="160">
        <v>583417.93999999994</v>
      </c>
    </row>
    <row r="121" spans="2:10">
      <c r="B121" s="161" t="s">
        <v>4</v>
      </c>
      <c r="C121" s="162" t="s">
        <v>80</v>
      </c>
      <c r="D121" s="421" t="s">
        <v>81</v>
      </c>
      <c r="E121" s="422"/>
      <c r="F121" s="422"/>
      <c r="G121" s="423"/>
      <c r="H121" s="163">
        <v>56236.47</v>
      </c>
      <c r="I121" s="179">
        <v>0</v>
      </c>
      <c r="J121" s="163">
        <v>56236.47</v>
      </c>
    </row>
    <row r="122" spans="2:10">
      <c r="B122" s="161" t="s">
        <v>111</v>
      </c>
      <c r="C122" s="162" t="s">
        <v>1890</v>
      </c>
      <c r="D122" s="421" t="s">
        <v>81</v>
      </c>
      <c r="E122" s="422"/>
      <c r="F122" s="422"/>
      <c r="G122" s="423"/>
      <c r="H122" s="163">
        <v>56236.47</v>
      </c>
      <c r="I122" s="179">
        <v>0</v>
      </c>
      <c r="J122" s="163">
        <v>56236.47</v>
      </c>
    </row>
    <row r="123" spans="2:10">
      <c r="B123" s="161" t="s">
        <v>4</v>
      </c>
      <c r="C123" s="162" t="s">
        <v>82</v>
      </c>
      <c r="D123" s="421" t="s">
        <v>83</v>
      </c>
      <c r="E123" s="422"/>
      <c r="F123" s="422"/>
      <c r="G123" s="423"/>
      <c r="H123" s="163">
        <v>1604293.22</v>
      </c>
      <c r="I123" s="179">
        <v>0</v>
      </c>
      <c r="J123" s="163">
        <v>1604293.22</v>
      </c>
    </row>
    <row r="124" spans="2:10">
      <c r="B124" s="161" t="s">
        <v>111</v>
      </c>
      <c r="C124" s="162" t="s">
        <v>1891</v>
      </c>
      <c r="D124" s="421" t="s">
        <v>83</v>
      </c>
      <c r="E124" s="422"/>
      <c r="F124" s="422"/>
      <c r="G124" s="423"/>
      <c r="H124" s="163">
        <v>1604293.22</v>
      </c>
      <c r="I124" s="179">
        <v>0</v>
      </c>
      <c r="J124" s="163">
        <v>1604293.22</v>
      </c>
    </row>
    <row r="125" spans="2:10">
      <c r="B125" s="161" t="s">
        <v>4</v>
      </c>
      <c r="C125" s="162" t="s">
        <v>84</v>
      </c>
      <c r="D125" s="421" t="s">
        <v>85</v>
      </c>
      <c r="E125" s="422"/>
      <c r="F125" s="422"/>
      <c r="G125" s="423"/>
      <c r="H125" s="163">
        <v>0</v>
      </c>
      <c r="I125" s="179">
        <v>0</v>
      </c>
      <c r="J125" s="163">
        <v>0</v>
      </c>
    </row>
    <row r="126" spans="2:10">
      <c r="B126" s="161" t="s">
        <v>111</v>
      </c>
      <c r="C126" s="162" t="s">
        <v>1892</v>
      </c>
      <c r="D126" s="421" t="s">
        <v>85</v>
      </c>
      <c r="E126" s="422"/>
      <c r="F126" s="422"/>
      <c r="G126" s="423"/>
      <c r="H126" s="163">
        <v>0</v>
      </c>
      <c r="I126" s="179">
        <v>0</v>
      </c>
      <c r="J126" s="163">
        <v>0</v>
      </c>
    </row>
    <row r="127" spans="2:10">
      <c r="B127" s="158" t="s">
        <v>11</v>
      </c>
      <c r="C127" s="159" t="s">
        <v>86</v>
      </c>
      <c r="D127" s="424" t="s">
        <v>87</v>
      </c>
      <c r="E127" s="422"/>
      <c r="F127" s="422"/>
      <c r="G127" s="423"/>
      <c r="H127" s="160">
        <v>1660529.69</v>
      </c>
      <c r="I127" s="178">
        <v>0</v>
      </c>
      <c r="J127" s="160">
        <v>1660529.69</v>
      </c>
    </row>
    <row r="128" spans="2:10">
      <c r="B128" s="161" t="s">
        <v>4</v>
      </c>
      <c r="C128" s="162" t="s">
        <v>88</v>
      </c>
      <c r="D128" s="421" t="s">
        <v>89</v>
      </c>
      <c r="E128" s="422"/>
      <c r="F128" s="422"/>
      <c r="G128" s="423"/>
      <c r="H128" s="163">
        <v>59577.56</v>
      </c>
      <c r="I128" s="179">
        <v>0</v>
      </c>
      <c r="J128" s="163">
        <v>59577.56</v>
      </c>
    </row>
    <row r="129" spans="2:10">
      <c r="B129" s="161" t="s">
        <v>111</v>
      </c>
      <c r="C129" s="162" t="s">
        <v>1893</v>
      </c>
      <c r="D129" s="421" t="s">
        <v>89</v>
      </c>
      <c r="E129" s="422"/>
      <c r="F129" s="422"/>
      <c r="G129" s="423"/>
      <c r="H129" s="163">
        <v>59577.56</v>
      </c>
      <c r="I129" s="179">
        <v>0</v>
      </c>
      <c r="J129" s="163">
        <v>59577.56</v>
      </c>
    </row>
    <row r="130" spans="2:10">
      <c r="B130" s="161" t="s">
        <v>4</v>
      </c>
      <c r="C130" s="162" t="s">
        <v>90</v>
      </c>
      <c r="D130" s="421" t="s">
        <v>91</v>
      </c>
      <c r="E130" s="422"/>
      <c r="F130" s="422"/>
      <c r="G130" s="423"/>
      <c r="H130" s="163">
        <v>1757052.29</v>
      </c>
      <c r="I130" s="179">
        <v>0</v>
      </c>
      <c r="J130" s="163">
        <v>1757052.29</v>
      </c>
    </row>
    <row r="131" spans="2:10">
      <c r="B131" s="161" t="s">
        <v>111</v>
      </c>
      <c r="C131" s="162" t="s">
        <v>1894</v>
      </c>
      <c r="D131" s="421" t="s">
        <v>91</v>
      </c>
      <c r="E131" s="422"/>
      <c r="F131" s="422"/>
      <c r="G131" s="423"/>
      <c r="H131" s="163">
        <v>1757052.29</v>
      </c>
      <c r="I131" s="179">
        <v>0</v>
      </c>
      <c r="J131" s="163">
        <v>1757052.29</v>
      </c>
    </row>
    <row r="132" spans="2:10">
      <c r="B132" s="161" t="s">
        <v>4</v>
      </c>
      <c r="C132" s="162" t="s">
        <v>92</v>
      </c>
      <c r="D132" s="421" t="s">
        <v>93</v>
      </c>
      <c r="E132" s="422"/>
      <c r="F132" s="422"/>
      <c r="G132" s="423"/>
      <c r="H132" s="163">
        <v>0</v>
      </c>
      <c r="I132" s="179">
        <v>0</v>
      </c>
      <c r="J132" s="163">
        <v>0</v>
      </c>
    </row>
    <row r="133" spans="2:10">
      <c r="B133" s="161" t="s">
        <v>111</v>
      </c>
      <c r="C133" s="162" t="s">
        <v>1895</v>
      </c>
      <c r="D133" s="421" t="s">
        <v>93</v>
      </c>
      <c r="E133" s="422"/>
      <c r="F133" s="422"/>
      <c r="G133" s="423"/>
      <c r="H133" s="163">
        <v>0</v>
      </c>
      <c r="I133" s="179">
        <v>0</v>
      </c>
      <c r="J133" s="163">
        <v>0</v>
      </c>
    </row>
    <row r="134" spans="2:10">
      <c r="B134" s="158" t="s">
        <v>11</v>
      </c>
      <c r="C134" s="159" t="s">
        <v>94</v>
      </c>
      <c r="D134" s="424" t="s">
        <v>95</v>
      </c>
      <c r="E134" s="422"/>
      <c r="F134" s="422"/>
      <c r="G134" s="423"/>
      <c r="H134" s="160">
        <v>1816629.85</v>
      </c>
      <c r="I134" s="178">
        <v>0</v>
      </c>
      <c r="J134" s="160">
        <v>1816629.85</v>
      </c>
    </row>
    <row r="135" spans="2:10">
      <c r="B135" s="158" t="s">
        <v>96</v>
      </c>
      <c r="C135" s="159" t="s">
        <v>96</v>
      </c>
      <c r="D135" s="424" t="s">
        <v>2054</v>
      </c>
      <c r="E135" s="422"/>
      <c r="F135" s="422"/>
      <c r="G135" s="423"/>
      <c r="H135" s="160">
        <v>-156100.16</v>
      </c>
      <c r="I135" s="178">
        <v>0</v>
      </c>
      <c r="J135" s="160">
        <v>-156100.16</v>
      </c>
    </row>
    <row r="136" spans="2:10">
      <c r="B136" s="158" t="s">
        <v>97</v>
      </c>
      <c r="C136" s="159" t="s">
        <v>97</v>
      </c>
      <c r="D136" s="424" t="s">
        <v>2055</v>
      </c>
      <c r="E136" s="422"/>
      <c r="F136" s="422"/>
      <c r="G136" s="423"/>
      <c r="H136" s="160">
        <v>-90882.22</v>
      </c>
      <c r="I136" s="178">
        <v>-518200</v>
      </c>
      <c r="J136" s="160">
        <v>427317.78</v>
      </c>
    </row>
    <row r="137" spans="2:10">
      <c r="B137" s="158" t="s">
        <v>228</v>
      </c>
      <c r="C137" s="159" t="s">
        <v>228</v>
      </c>
      <c r="D137" s="424" t="s">
        <v>228</v>
      </c>
      <c r="E137" s="422"/>
      <c r="F137" s="422"/>
      <c r="G137" s="423"/>
      <c r="H137" s="367" t="s">
        <v>228</v>
      </c>
      <c r="I137" s="367" t="s">
        <v>228</v>
      </c>
      <c r="J137" s="367" t="s">
        <v>228</v>
      </c>
    </row>
    <row r="138" spans="2:10">
      <c r="B138" s="368" t="s">
        <v>228</v>
      </c>
      <c r="C138" s="369" t="s">
        <v>228</v>
      </c>
      <c r="D138" s="434" t="s">
        <v>2056</v>
      </c>
      <c r="E138" s="432"/>
      <c r="F138" s="432"/>
      <c r="G138" s="433"/>
      <c r="H138" s="370">
        <v>-87898.58</v>
      </c>
      <c r="I138" s="371" t="s">
        <v>228</v>
      </c>
      <c r="J138" s="371" t="s">
        <v>228</v>
      </c>
    </row>
    <row r="139" spans="2:10">
      <c r="B139" s="158" t="s">
        <v>228</v>
      </c>
      <c r="C139" s="372" t="s">
        <v>106</v>
      </c>
      <c r="D139" s="424" t="s">
        <v>2417</v>
      </c>
      <c r="E139" s="422"/>
      <c r="F139" s="422"/>
      <c r="G139" s="423"/>
      <c r="H139" s="160">
        <v>1267712.97</v>
      </c>
      <c r="I139" s="367" t="s">
        <v>228</v>
      </c>
      <c r="J139" s="367" t="s">
        <v>228</v>
      </c>
    </row>
    <row r="140" spans="2:10">
      <c r="B140" s="158" t="s">
        <v>228</v>
      </c>
      <c r="C140" s="372" t="s">
        <v>184</v>
      </c>
      <c r="D140" s="424" t="s">
        <v>2418</v>
      </c>
      <c r="E140" s="422"/>
      <c r="F140" s="422"/>
      <c r="G140" s="423"/>
      <c r="H140" s="160">
        <v>0</v>
      </c>
      <c r="I140" s="367" t="s">
        <v>228</v>
      </c>
      <c r="J140" s="367" t="s">
        <v>228</v>
      </c>
    </row>
    <row r="141" spans="2:10">
      <c r="B141" s="158" t="s">
        <v>228</v>
      </c>
      <c r="C141" s="372" t="s">
        <v>1085</v>
      </c>
      <c r="D141" s="424" t="s">
        <v>2419</v>
      </c>
      <c r="E141" s="422"/>
      <c r="F141" s="422"/>
      <c r="G141" s="423"/>
      <c r="H141" s="160">
        <v>1232943.1000000001</v>
      </c>
      <c r="I141" s="367" t="s">
        <v>228</v>
      </c>
      <c r="J141" s="367" t="s">
        <v>228</v>
      </c>
    </row>
    <row r="142" spans="2:10">
      <c r="B142" s="164" t="s">
        <v>228</v>
      </c>
      <c r="C142" s="373" t="s">
        <v>1060</v>
      </c>
      <c r="D142" s="425" t="s">
        <v>2420</v>
      </c>
      <c r="E142" s="426"/>
      <c r="F142" s="426"/>
      <c r="G142" s="427"/>
      <c r="H142" s="166">
        <v>53128.71</v>
      </c>
      <c r="I142" s="374" t="s">
        <v>228</v>
      </c>
      <c r="J142" s="374" t="s">
        <v>228</v>
      </c>
    </row>
    <row r="143" spans="2:10" ht="0" hidden="1" customHeight="1"/>
    <row r="147" spans="8:8">
      <c r="H147" s="697"/>
    </row>
    <row r="148" spans="8:8">
      <c r="H148" s="697"/>
    </row>
    <row r="149" spans="8:8">
      <c r="H149" s="697"/>
    </row>
  </sheetData>
  <mergeCells count="141">
    <mergeCell ref="D119:G119"/>
    <mergeCell ref="D120:G120"/>
    <mergeCell ref="D121:G121"/>
    <mergeCell ref="D122:G122"/>
    <mergeCell ref="D123:G123"/>
    <mergeCell ref="D133:G133"/>
    <mergeCell ref="D134:G134"/>
    <mergeCell ref="D135:G135"/>
    <mergeCell ref="D136:G136"/>
    <mergeCell ref="D124:G124"/>
    <mergeCell ref="D125:G125"/>
    <mergeCell ref="D126:G126"/>
    <mergeCell ref="D127:G127"/>
    <mergeCell ref="D128:G128"/>
    <mergeCell ref="D129:G129"/>
    <mergeCell ref="D130:G130"/>
    <mergeCell ref="D131:G131"/>
    <mergeCell ref="D132:G132"/>
    <mergeCell ref="D110:G110"/>
    <mergeCell ref="D111:G111"/>
    <mergeCell ref="D112:G112"/>
    <mergeCell ref="D113:G113"/>
    <mergeCell ref="D114:G114"/>
    <mergeCell ref="D115:G115"/>
    <mergeCell ref="D116:G116"/>
    <mergeCell ref="D117:G117"/>
    <mergeCell ref="D118:G118"/>
    <mergeCell ref="D101:G101"/>
    <mergeCell ref="D102:G102"/>
    <mergeCell ref="D103:G103"/>
    <mergeCell ref="D104:G104"/>
    <mergeCell ref="D105:G105"/>
    <mergeCell ref="D106:G106"/>
    <mergeCell ref="D107:G107"/>
    <mergeCell ref="D108:G108"/>
    <mergeCell ref="D109:G109"/>
    <mergeCell ref="D92:G92"/>
    <mergeCell ref="D93:G93"/>
    <mergeCell ref="D94:G94"/>
    <mergeCell ref="D95:G95"/>
    <mergeCell ref="D96:G96"/>
    <mergeCell ref="D97:G97"/>
    <mergeCell ref="D98:G98"/>
    <mergeCell ref="D99:G99"/>
    <mergeCell ref="D100:G100"/>
    <mergeCell ref="D83:G83"/>
    <mergeCell ref="D84:G84"/>
    <mergeCell ref="D85:G85"/>
    <mergeCell ref="D86:G86"/>
    <mergeCell ref="D87:G87"/>
    <mergeCell ref="D88:G88"/>
    <mergeCell ref="D89:G89"/>
    <mergeCell ref="D90:G90"/>
    <mergeCell ref="D91:G91"/>
    <mergeCell ref="D46:G46"/>
    <mergeCell ref="D47:G47"/>
    <mergeCell ref="D70:G70"/>
    <mergeCell ref="D71:G71"/>
    <mergeCell ref="D72:G72"/>
    <mergeCell ref="D73:G73"/>
    <mergeCell ref="D74:G74"/>
    <mergeCell ref="D75:G75"/>
    <mergeCell ref="D76:G76"/>
    <mergeCell ref="D37:G37"/>
    <mergeCell ref="D28:G28"/>
    <mergeCell ref="D29:G29"/>
    <mergeCell ref="D30:G30"/>
    <mergeCell ref="D31:G31"/>
    <mergeCell ref="D32:G32"/>
    <mergeCell ref="D43:G43"/>
    <mergeCell ref="D44:G44"/>
    <mergeCell ref="D45:G45"/>
    <mergeCell ref="D11:G11"/>
    <mergeCell ref="D12:G12"/>
    <mergeCell ref="D13:G13"/>
    <mergeCell ref="D14:G14"/>
    <mergeCell ref="D15:G15"/>
    <mergeCell ref="D16:G16"/>
    <mergeCell ref="D17:G17"/>
    <mergeCell ref="D23:G23"/>
    <mergeCell ref="D24:G24"/>
    <mergeCell ref="D20:G20"/>
    <mergeCell ref="D21:G21"/>
    <mergeCell ref="D22:G22"/>
    <mergeCell ref="A1:E1"/>
    <mergeCell ref="G1:J1"/>
    <mergeCell ref="G2:J2"/>
    <mergeCell ref="B4:L4"/>
    <mergeCell ref="D6:G6"/>
    <mergeCell ref="D7:G7"/>
    <mergeCell ref="D8:G8"/>
    <mergeCell ref="D9:G9"/>
    <mergeCell ref="D10:G10"/>
    <mergeCell ref="D142:G142"/>
    <mergeCell ref="D51:G51"/>
    <mergeCell ref="D52:G52"/>
    <mergeCell ref="D53:G53"/>
    <mergeCell ref="D54:G54"/>
    <mergeCell ref="D55:G55"/>
    <mergeCell ref="D56:G56"/>
    <mergeCell ref="D57:G57"/>
    <mergeCell ref="D58:G58"/>
    <mergeCell ref="D59:G59"/>
    <mergeCell ref="D61:G61"/>
    <mergeCell ref="D62:G62"/>
    <mergeCell ref="D63:G63"/>
    <mergeCell ref="D64:G64"/>
    <mergeCell ref="D65:G65"/>
    <mergeCell ref="D66:G66"/>
    <mergeCell ref="D67:G67"/>
    <mergeCell ref="D60:G60"/>
    <mergeCell ref="D77:G77"/>
    <mergeCell ref="D78:G78"/>
    <mergeCell ref="D79:G79"/>
    <mergeCell ref="D80:G80"/>
    <mergeCell ref="D81:G81"/>
    <mergeCell ref="D82:G82"/>
    <mergeCell ref="D68:G68"/>
    <mergeCell ref="D69:G69"/>
    <mergeCell ref="D18:G18"/>
    <mergeCell ref="D19:G19"/>
    <mergeCell ref="D137:G137"/>
    <mergeCell ref="D138:G138"/>
    <mergeCell ref="D139:G139"/>
    <mergeCell ref="D140:G140"/>
    <mergeCell ref="D141:G141"/>
    <mergeCell ref="D48:G48"/>
    <mergeCell ref="D49:G49"/>
    <mergeCell ref="D50:G50"/>
    <mergeCell ref="D38:G38"/>
    <mergeCell ref="D39:G39"/>
    <mergeCell ref="D40:G40"/>
    <mergeCell ref="D41:G41"/>
    <mergeCell ref="D42:G42"/>
    <mergeCell ref="D25:G25"/>
    <mergeCell ref="D26:G26"/>
    <mergeCell ref="D27:G27"/>
    <mergeCell ref="D33:G33"/>
    <mergeCell ref="D34:G34"/>
    <mergeCell ref="D35:G35"/>
    <mergeCell ref="D36:G3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5476261 &amp;C&amp;"Segoe UI,Regular"&amp;8Seite &amp;P von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I137"/>
  <sheetViews>
    <sheetView showGridLines="0" workbookViewId="0">
      <pane ySplit="3" topLeftCell="A4" activePane="bottomLeft" state="frozen"/>
      <selection sqref="A1:D1"/>
      <selection pane="bottomLeft" activeCell="I113" sqref="I113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2139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521838.58</v>
      </c>
      <c r="H7" s="383">
        <v>500200</v>
      </c>
      <c r="I7" s="380">
        <v>21638.58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14232.12</v>
      </c>
      <c r="H8" s="384">
        <v>18200</v>
      </c>
      <c r="I8" s="381">
        <v>-3967.88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0</v>
      </c>
      <c r="H9" s="384">
        <v>0</v>
      </c>
      <c r="I9" s="381">
        <v>0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331356.82</v>
      </c>
      <c r="H10" s="384">
        <v>330200</v>
      </c>
      <c r="I10" s="381">
        <v>1156.82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175189.53</v>
      </c>
      <c r="H11" s="384">
        <v>151800</v>
      </c>
      <c r="I11" s="381">
        <v>23389.53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1060.1099999999999</v>
      </c>
      <c r="H13" s="384">
        <v>0</v>
      </c>
      <c r="I13" s="381">
        <v>1060.1099999999999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25559.68</v>
      </c>
      <c r="H14" s="385">
        <v>25300</v>
      </c>
      <c r="I14" s="382">
        <v>259.68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25559.68</v>
      </c>
      <c r="H15" s="384">
        <v>25300</v>
      </c>
      <c r="I15" s="381">
        <v>259.68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883</v>
      </c>
      <c r="H21" s="385">
        <v>0</v>
      </c>
      <c r="I21" s="382">
        <v>883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883</v>
      </c>
      <c r="H22" s="384">
        <v>0</v>
      </c>
      <c r="I22" s="381">
        <v>883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548281.26</v>
      </c>
      <c r="H27" s="385">
        <v>525500</v>
      </c>
      <c r="I27" s="382">
        <v>22781.26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122175.2</v>
      </c>
      <c r="H28" s="385">
        <v>130500</v>
      </c>
      <c r="I28" s="382">
        <v>-8324.7999999999993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96348.07</v>
      </c>
      <c r="H29" s="384">
        <v>101800</v>
      </c>
      <c r="I29" s="381">
        <v>-5451.93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25827.13</v>
      </c>
      <c r="H30" s="384">
        <v>28700</v>
      </c>
      <c r="I30" s="381">
        <v>-2872.87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328244.83</v>
      </c>
      <c r="H32" s="385">
        <v>423800</v>
      </c>
      <c r="I32" s="382">
        <v>-95555.17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13349.99</v>
      </c>
      <c r="H33" s="384">
        <v>26000</v>
      </c>
      <c r="I33" s="381">
        <v>-12650.01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15824.18</v>
      </c>
      <c r="H34" s="384">
        <v>23700</v>
      </c>
      <c r="I34" s="381">
        <v>-7875.82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13092.47</v>
      </c>
      <c r="H36" s="384">
        <v>23100</v>
      </c>
      <c r="I36" s="381">
        <v>-10007.530000000001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285978.19</v>
      </c>
      <c r="H37" s="384">
        <v>351000</v>
      </c>
      <c r="I37" s="381">
        <v>-65021.81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50885.55</v>
      </c>
      <c r="H39" s="385">
        <v>51400</v>
      </c>
      <c r="I39" s="382">
        <v>-514.45000000000005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50313.69</v>
      </c>
      <c r="H40" s="384">
        <v>47400</v>
      </c>
      <c r="I40" s="381">
        <v>2913.69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571.86</v>
      </c>
      <c r="H43" s="384">
        <v>4000</v>
      </c>
      <c r="I43" s="381">
        <v>-3428.14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47952.33</v>
      </c>
      <c r="H46" s="385">
        <v>51600</v>
      </c>
      <c r="I46" s="382">
        <v>-3647.67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47952.33</v>
      </c>
      <c r="H47" s="384">
        <v>51600</v>
      </c>
      <c r="I47" s="381">
        <v>-3647.67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549257.91</v>
      </c>
      <c r="H51" s="385">
        <v>657300</v>
      </c>
      <c r="I51" s="382">
        <v>-108042.09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-976.65</v>
      </c>
      <c r="H52" s="385">
        <v>-131800</v>
      </c>
      <c r="I52" s="382">
        <v>130823.35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500</v>
      </c>
      <c r="I53" s="382">
        <v>-500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500</v>
      </c>
      <c r="I57" s="381">
        <v>-500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106765.8</v>
      </c>
      <c r="H67" s="385">
        <v>99000</v>
      </c>
      <c r="I67" s="382">
        <v>7765.8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91273.24</v>
      </c>
      <c r="H68" s="384">
        <v>92300</v>
      </c>
      <c r="I68" s="381">
        <v>-1026.76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15492.56</v>
      </c>
      <c r="H71" s="384">
        <v>6700</v>
      </c>
      <c r="I71" s="381">
        <v>8792.56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106765.8</v>
      </c>
      <c r="H73" s="385">
        <v>99500</v>
      </c>
      <c r="I73" s="382">
        <v>7265.8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23532.46</v>
      </c>
      <c r="H74" s="385">
        <v>24300</v>
      </c>
      <c r="I74" s="382">
        <v>-767.54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12750.93</v>
      </c>
      <c r="H76" s="384">
        <v>14800</v>
      </c>
      <c r="I76" s="381">
        <v>-2049.0700000000002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7125.43</v>
      </c>
      <c r="H78" s="384">
        <v>5100</v>
      </c>
      <c r="I78" s="381">
        <v>2025.43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3656.1</v>
      </c>
      <c r="H79" s="384">
        <v>4400</v>
      </c>
      <c r="I79" s="381">
        <v>-743.9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13174.62</v>
      </c>
      <c r="H88" s="385">
        <v>20800</v>
      </c>
      <c r="I88" s="382">
        <v>-7625.38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2876.92</v>
      </c>
      <c r="H89" s="384">
        <v>2600</v>
      </c>
      <c r="I89" s="381">
        <v>276.92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10297.700000000001</v>
      </c>
      <c r="H91" s="384">
        <v>18200</v>
      </c>
      <c r="I91" s="381">
        <v>-7902.3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36707.08</v>
      </c>
      <c r="H94" s="385">
        <v>45100</v>
      </c>
      <c r="I94" s="382">
        <v>-8392.92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70058.720000000001</v>
      </c>
      <c r="H95" s="385">
        <v>54400</v>
      </c>
      <c r="I95" s="382">
        <v>15658.72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69082.070000000007</v>
      </c>
      <c r="H96" s="385">
        <v>-77400</v>
      </c>
      <c r="I96" s="382">
        <v>146482.07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43992.81</v>
      </c>
      <c r="H97" s="385">
        <v>43800</v>
      </c>
      <c r="I97" s="382">
        <v>192.81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3189.06</v>
      </c>
      <c r="H98" s="384">
        <v>3200</v>
      </c>
      <c r="I98" s="381">
        <v>-10.94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40803.75</v>
      </c>
      <c r="H100" s="384">
        <v>40600</v>
      </c>
      <c r="I100" s="381">
        <v>203.75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43992.81</v>
      </c>
      <c r="H107" s="385">
        <v>43800</v>
      </c>
      <c r="I107" s="382">
        <v>192.81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143580.04999999999</v>
      </c>
      <c r="H108" s="385">
        <v>148400</v>
      </c>
      <c r="I108" s="382">
        <v>-4819.95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36042.1</v>
      </c>
      <c r="H109" s="384">
        <v>36000</v>
      </c>
      <c r="I109" s="381">
        <v>42.1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42421.52</v>
      </c>
      <c r="H111" s="384">
        <v>48400</v>
      </c>
      <c r="I111" s="381">
        <v>-5978.48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65116.43</v>
      </c>
      <c r="H112" s="384">
        <v>64000</v>
      </c>
      <c r="I112" s="381">
        <v>1116.43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143580.04999999999</v>
      </c>
      <c r="H118" s="385">
        <v>148400</v>
      </c>
      <c r="I118" s="382">
        <v>-4819.95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-99587.24</v>
      </c>
      <c r="H119" s="385">
        <v>-104600</v>
      </c>
      <c r="I119" s="382">
        <v>5012.76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-30505.17</v>
      </c>
      <c r="H120" s="386">
        <v>-182000</v>
      </c>
      <c r="I120" s="250">
        <v>151494.82999999999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117:F117"/>
    <mergeCell ref="D118:F118"/>
    <mergeCell ref="D119:F119"/>
    <mergeCell ref="D114:F114"/>
    <mergeCell ref="D115:F115"/>
    <mergeCell ref="D116:F116"/>
    <mergeCell ref="D120:F120"/>
    <mergeCell ref="D105:F105"/>
    <mergeCell ref="D106:F106"/>
    <mergeCell ref="D107:F107"/>
    <mergeCell ref="D102:F102"/>
    <mergeCell ref="D103:F103"/>
    <mergeCell ref="D104:F104"/>
    <mergeCell ref="D111:F111"/>
    <mergeCell ref="D112:F112"/>
    <mergeCell ref="D113:F113"/>
    <mergeCell ref="D108:F108"/>
    <mergeCell ref="D109:F109"/>
    <mergeCell ref="D110:F110"/>
    <mergeCell ref="D93:F93"/>
    <mergeCell ref="D94:F94"/>
    <mergeCell ref="D95:F95"/>
    <mergeCell ref="D90:F90"/>
    <mergeCell ref="D91:F91"/>
    <mergeCell ref="D92:F92"/>
    <mergeCell ref="D99:F99"/>
    <mergeCell ref="D100:F100"/>
    <mergeCell ref="D101:F101"/>
    <mergeCell ref="D96:F96"/>
    <mergeCell ref="D97:F97"/>
    <mergeCell ref="D98:F98"/>
    <mergeCell ref="D81:F81"/>
    <mergeCell ref="D82:F82"/>
    <mergeCell ref="D83:F83"/>
    <mergeCell ref="D78:F78"/>
    <mergeCell ref="D79:F79"/>
    <mergeCell ref="D80:F80"/>
    <mergeCell ref="D87:F87"/>
    <mergeCell ref="D88:F88"/>
    <mergeCell ref="D89:F89"/>
    <mergeCell ref="D84:F84"/>
    <mergeCell ref="D85:F85"/>
    <mergeCell ref="D86:F86"/>
    <mergeCell ref="D69:F69"/>
    <mergeCell ref="D70:F70"/>
    <mergeCell ref="D71:F71"/>
    <mergeCell ref="D66:F66"/>
    <mergeCell ref="D67:F67"/>
    <mergeCell ref="D68:F68"/>
    <mergeCell ref="D75:F75"/>
    <mergeCell ref="D76:F76"/>
    <mergeCell ref="D77:F77"/>
    <mergeCell ref="D72:F72"/>
    <mergeCell ref="D73:F73"/>
    <mergeCell ref="D74:F74"/>
    <mergeCell ref="D58:F58"/>
    <mergeCell ref="D59:F59"/>
    <mergeCell ref="D54:F54"/>
    <mergeCell ref="D55:F55"/>
    <mergeCell ref="D56:F56"/>
    <mergeCell ref="D63:F63"/>
    <mergeCell ref="D64:F64"/>
    <mergeCell ref="D65:F65"/>
    <mergeCell ref="D60:F60"/>
    <mergeCell ref="D61:F61"/>
    <mergeCell ref="D62:F62"/>
    <mergeCell ref="A1:D1"/>
    <mergeCell ref="F1:I1"/>
    <mergeCell ref="F2:I2"/>
    <mergeCell ref="D11:F11"/>
    <mergeCell ref="D12:F12"/>
    <mergeCell ref="D51:F51"/>
    <mergeCell ref="D52:F52"/>
    <mergeCell ref="D53:F53"/>
    <mergeCell ref="D57:F57"/>
    <mergeCell ref="D15:F15"/>
    <mergeCell ref="D6:F6"/>
    <mergeCell ref="D7:F7"/>
    <mergeCell ref="D8:F8"/>
    <mergeCell ref="D9:F9"/>
    <mergeCell ref="D10:F10"/>
    <mergeCell ref="D13:F13"/>
    <mergeCell ref="D14:F14"/>
    <mergeCell ref="B4:I4"/>
    <mergeCell ref="B5:I5"/>
    <mergeCell ref="D25:F25"/>
    <mergeCell ref="D31:F31"/>
    <mergeCell ref="D32:F32"/>
    <mergeCell ref="D36:F36"/>
    <mergeCell ref="D37:F37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47:F47"/>
    <mergeCell ref="D48:F48"/>
    <mergeCell ref="D49:F49"/>
    <mergeCell ref="D50:F50"/>
    <mergeCell ref="D26:F26"/>
    <mergeCell ref="D27:F27"/>
    <mergeCell ref="D28:F28"/>
    <mergeCell ref="D29:F29"/>
    <mergeCell ref="D30:F30"/>
    <mergeCell ref="D42:F42"/>
    <mergeCell ref="D43:F43"/>
    <mergeCell ref="D44:F44"/>
    <mergeCell ref="D45:F45"/>
    <mergeCell ref="D46:F46"/>
    <mergeCell ref="D41:F41"/>
    <mergeCell ref="D38:F38"/>
    <mergeCell ref="D39:F39"/>
    <mergeCell ref="D40:F40"/>
    <mergeCell ref="D33:F33"/>
    <mergeCell ref="D34:F34"/>
    <mergeCell ref="D35:F3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I66"/>
  <sheetViews>
    <sheetView showGridLines="0" workbookViewId="0">
      <pane ySplit="3" topLeftCell="A4" activePane="bottomLeft" state="frozen"/>
      <selection sqref="A1:D1"/>
      <selection pane="bottomLeft" activeCell="N55" sqref="N55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2140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17.100000000000001" customHeight="1">
      <c r="B6" s="475" t="s">
        <v>2423</v>
      </c>
      <c r="C6" s="422"/>
      <c r="D6" s="422"/>
      <c r="E6" s="422"/>
      <c r="F6" s="422"/>
      <c r="G6" s="422"/>
      <c r="H6" s="422"/>
      <c r="I6" s="422"/>
    </row>
    <row r="7" spans="1:9" ht="36">
      <c r="B7" s="175" t="s">
        <v>1</v>
      </c>
      <c r="C7" s="176" t="s">
        <v>2</v>
      </c>
      <c r="D7" s="431" t="s">
        <v>1088</v>
      </c>
      <c r="E7" s="432"/>
      <c r="F7" s="433"/>
      <c r="G7" s="177" t="s">
        <v>2415</v>
      </c>
      <c r="H7" s="177" t="s">
        <v>2416</v>
      </c>
      <c r="I7" s="177" t="s">
        <v>3</v>
      </c>
    </row>
    <row r="8" spans="1:9">
      <c r="B8" s="379" t="s">
        <v>4</v>
      </c>
      <c r="C8" s="379" t="s">
        <v>5</v>
      </c>
      <c r="D8" s="469" t="s">
        <v>6</v>
      </c>
      <c r="E8" s="470"/>
      <c r="F8" s="471"/>
      <c r="G8" s="380">
        <v>1188112.08</v>
      </c>
      <c r="H8" s="383">
        <v>1154500</v>
      </c>
      <c r="I8" s="380">
        <v>33612.080000000002</v>
      </c>
    </row>
    <row r="9" spans="1:9">
      <c r="B9" s="161" t="s">
        <v>111</v>
      </c>
      <c r="C9" s="161" t="s">
        <v>1092</v>
      </c>
      <c r="D9" s="466" t="s">
        <v>1093</v>
      </c>
      <c r="E9" s="467"/>
      <c r="F9" s="468"/>
      <c r="G9" s="381">
        <v>134259.65</v>
      </c>
      <c r="H9" s="384">
        <v>125600</v>
      </c>
      <c r="I9" s="381">
        <v>8659.65</v>
      </c>
    </row>
    <row r="10" spans="1:9">
      <c r="B10" s="161" t="s">
        <v>111</v>
      </c>
      <c r="C10" s="161" t="s">
        <v>1094</v>
      </c>
      <c r="D10" s="466" t="s">
        <v>1095</v>
      </c>
      <c r="E10" s="467"/>
      <c r="F10" s="468"/>
      <c r="G10" s="381">
        <v>1041574.87</v>
      </c>
      <c r="H10" s="384">
        <v>1028900</v>
      </c>
      <c r="I10" s="381">
        <v>12674.87</v>
      </c>
    </row>
    <row r="11" spans="1:9">
      <c r="B11" s="161" t="s">
        <v>111</v>
      </c>
      <c r="C11" s="161" t="s">
        <v>1096</v>
      </c>
      <c r="D11" s="466" t="s">
        <v>1097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1098</v>
      </c>
      <c r="D12" s="466" t="s">
        <v>1099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1100</v>
      </c>
      <c r="D13" s="466" t="s">
        <v>1101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61" t="s">
        <v>111</v>
      </c>
      <c r="C14" s="161" t="s">
        <v>1102</v>
      </c>
      <c r="D14" s="466" t="s">
        <v>1103</v>
      </c>
      <c r="E14" s="467"/>
      <c r="F14" s="468"/>
      <c r="G14" s="381">
        <v>12277.56</v>
      </c>
      <c r="H14" s="384">
        <v>0</v>
      </c>
      <c r="I14" s="381">
        <v>12277.56</v>
      </c>
    </row>
    <row r="15" spans="1:9">
      <c r="B15" s="161" t="s">
        <v>111</v>
      </c>
      <c r="C15" s="161" t="s">
        <v>1104</v>
      </c>
      <c r="D15" s="466" t="s">
        <v>1105</v>
      </c>
      <c r="E15" s="467"/>
      <c r="F15" s="468"/>
      <c r="G15" s="381">
        <v>0</v>
      </c>
      <c r="H15" s="384">
        <v>0</v>
      </c>
      <c r="I15" s="381">
        <v>0</v>
      </c>
    </row>
    <row r="16" spans="1:9">
      <c r="B16" s="158" t="s">
        <v>4</v>
      </c>
      <c r="C16" s="158" t="s">
        <v>7</v>
      </c>
      <c r="D16" s="472" t="s">
        <v>8</v>
      </c>
      <c r="E16" s="467"/>
      <c r="F16" s="468"/>
      <c r="G16" s="382">
        <v>937872.65</v>
      </c>
      <c r="H16" s="385">
        <v>819800</v>
      </c>
      <c r="I16" s="382">
        <v>118072.65</v>
      </c>
    </row>
    <row r="17" spans="2:9">
      <c r="B17" s="161" t="s">
        <v>111</v>
      </c>
      <c r="C17" s="161" t="s">
        <v>1106</v>
      </c>
      <c r="D17" s="466" t="s">
        <v>1107</v>
      </c>
      <c r="E17" s="467"/>
      <c r="F17" s="468"/>
      <c r="G17" s="381">
        <v>937872.65</v>
      </c>
      <c r="H17" s="384">
        <v>819800</v>
      </c>
      <c r="I17" s="381">
        <v>118072.65</v>
      </c>
    </row>
    <row r="18" spans="2:9">
      <c r="B18" s="161" t="s">
        <v>111</v>
      </c>
      <c r="C18" s="161" t="s">
        <v>1108</v>
      </c>
      <c r="D18" s="466" t="s">
        <v>1109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1110</v>
      </c>
      <c r="D19" s="466" t="s">
        <v>1111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1112</v>
      </c>
      <c r="D20" s="466" t="s">
        <v>1113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61" t="s">
        <v>111</v>
      </c>
      <c r="C21" s="161" t="s">
        <v>1114</v>
      </c>
      <c r="D21" s="466" t="s">
        <v>1115</v>
      </c>
      <c r="E21" s="467"/>
      <c r="F21" s="468"/>
      <c r="G21" s="381">
        <v>0</v>
      </c>
      <c r="H21" s="384">
        <v>0</v>
      </c>
      <c r="I21" s="381">
        <v>0</v>
      </c>
    </row>
    <row r="22" spans="2:9">
      <c r="B22" s="161" t="s">
        <v>111</v>
      </c>
      <c r="C22" s="161" t="s">
        <v>1116</v>
      </c>
      <c r="D22" s="466" t="s">
        <v>1091</v>
      </c>
      <c r="E22" s="467"/>
      <c r="F22" s="468"/>
      <c r="G22" s="381">
        <v>0</v>
      </c>
      <c r="H22" s="384">
        <v>0</v>
      </c>
      <c r="I22" s="381">
        <v>0</v>
      </c>
    </row>
    <row r="23" spans="2:9">
      <c r="B23" s="161" t="s">
        <v>111</v>
      </c>
      <c r="C23" s="161" t="s">
        <v>1117</v>
      </c>
      <c r="D23" s="466" t="s">
        <v>1118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58" t="s">
        <v>4</v>
      </c>
      <c r="C24" s="158" t="s">
        <v>9</v>
      </c>
      <c r="D24" s="472" t="s">
        <v>10</v>
      </c>
      <c r="E24" s="467"/>
      <c r="F24" s="468"/>
      <c r="G24" s="382">
        <v>4222.8500000000004</v>
      </c>
      <c r="H24" s="385">
        <v>3900</v>
      </c>
      <c r="I24" s="382">
        <v>322.85000000000002</v>
      </c>
    </row>
    <row r="25" spans="2:9">
      <c r="B25" s="161" t="s">
        <v>111</v>
      </c>
      <c r="C25" s="161" t="s">
        <v>1119</v>
      </c>
      <c r="D25" s="466" t="s">
        <v>1120</v>
      </c>
      <c r="E25" s="467"/>
      <c r="F25" s="468"/>
      <c r="G25" s="381">
        <v>4222.8500000000004</v>
      </c>
      <c r="H25" s="384">
        <v>3900</v>
      </c>
      <c r="I25" s="381">
        <v>322.85000000000002</v>
      </c>
    </row>
    <row r="26" spans="2:9">
      <c r="B26" s="161" t="s">
        <v>111</v>
      </c>
      <c r="C26" s="161" t="s">
        <v>1121</v>
      </c>
      <c r="D26" s="466" t="s">
        <v>2014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61" t="s">
        <v>111</v>
      </c>
      <c r="C27" s="161" t="s">
        <v>1122</v>
      </c>
      <c r="D27" s="466" t="s">
        <v>1123</v>
      </c>
      <c r="E27" s="467"/>
      <c r="F27" s="468"/>
      <c r="G27" s="381">
        <v>0</v>
      </c>
      <c r="H27" s="384">
        <v>0</v>
      </c>
      <c r="I27" s="381">
        <v>0</v>
      </c>
    </row>
    <row r="28" spans="2:9">
      <c r="B28" s="161" t="s">
        <v>111</v>
      </c>
      <c r="C28" s="161" t="s">
        <v>1124</v>
      </c>
      <c r="D28" s="466" t="s">
        <v>1125</v>
      </c>
      <c r="E28" s="467"/>
      <c r="F28" s="468"/>
      <c r="G28" s="381">
        <v>0</v>
      </c>
      <c r="H28" s="384">
        <v>0</v>
      </c>
      <c r="I28" s="381">
        <v>0</v>
      </c>
    </row>
    <row r="29" spans="2:9">
      <c r="B29" s="161" t="s">
        <v>111</v>
      </c>
      <c r="C29" s="161" t="s">
        <v>1126</v>
      </c>
      <c r="D29" s="466" t="s">
        <v>1127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1128</v>
      </c>
      <c r="D30" s="466" t="s">
        <v>1129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58" t="s">
        <v>11</v>
      </c>
      <c r="C31" s="158" t="s">
        <v>12</v>
      </c>
      <c r="D31" s="472" t="s">
        <v>13</v>
      </c>
      <c r="E31" s="467"/>
      <c r="F31" s="468"/>
      <c r="G31" s="382">
        <v>2130207.58</v>
      </c>
      <c r="H31" s="385">
        <v>1978200</v>
      </c>
      <c r="I31" s="382">
        <v>152007.57999999999</v>
      </c>
    </row>
    <row r="32" spans="2:9">
      <c r="B32" s="158" t="s">
        <v>4</v>
      </c>
      <c r="C32" s="158" t="s">
        <v>14</v>
      </c>
      <c r="D32" s="472" t="s">
        <v>15</v>
      </c>
      <c r="E32" s="467"/>
      <c r="F32" s="468"/>
      <c r="G32" s="382">
        <v>0</v>
      </c>
      <c r="H32" s="385">
        <v>0</v>
      </c>
      <c r="I32" s="382">
        <v>0</v>
      </c>
    </row>
    <row r="33" spans="2:9">
      <c r="B33" s="161" t="s">
        <v>111</v>
      </c>
      <c r="C33" s="161" t="s">
        <v>1130</v>
      </c>
      <c r="D33" s="466" t="s">
        <v>1131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1132</v>
      </c>
      <c r="D34" s="466" t="s">
        <v>1133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1134</v>
      </c>
      <c r="D35" s="466" t="s">
        <v>1135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1136</v>
      </c>
      <c r="D36" s="466" t="s">
        <v>1137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58" t="s">
        <v>4</v>
      </c>
      <c r="C37" s="158" t="s">
        <v>16</v>
      </c>
      <c r="D37" s="472" t="s">
        <v>2015</v>
      </c>
      <c r="E37" s="467"/>
      <c r="F37" s="468"/>
      <c r="G37" s="382">
        <v>26898.82</v>
      </c>
      <c r="H37" s="385">
        <v>12600</v>
      </c>
      <c r="I37" s="382">
        <v>14298.82</v>
      </c>
    </row>
    <row r="38" spans="2:9">
      <c r="B38" s="161" t="s">
        <v>111</v>
      </c>
      <c r="C38" s="161" t="s">
        <v>1138</v>
      </c>
      <c r="D38" s="466" t="s">
        <v>1139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61" t="s">
        <v>111</v>
      </c>
      <c r="C39" s="161" t="s">
        <v>1140</v>
      </c>
      <c r="D39" s="466" t="s">
        <v>1141</v>
      </c>
      <c r="E39" s="467"/>
      <c r="F39" s="468"/>
      <c r="G39" s="381">
        <v>0</v>
      </c>
      <c r="H39" s="384">
        <v>0</v>
      </c>
      <c r="I39" s="381">
        <v>0</v>
      </c>
    </row>
    <row r="40" spans="2:9">
      <c r="B40" s="161" t="s">
        <v>111</v>
      </c>
      <c r="C40" s="161" t="s">
        <v>1142</v>
      </c>
      <c r="D40" s="466" t="s">
        <v>1143</v>
      </c>
      <c r="E40" s="467"/>
      <c r="F40" s="468"/>
      <c r="G40" s="381">
        <v>0</v>
      </c>
      <c r="H40" s="384">
        <v>0</v>
      </c>
      <c r="I40" s="381">
        <v>0</v>
      </c>
    </row>
    <row r="41" spans="2:9">
      <c r="B41" s="161" t="s">
        <v>111</v>
      </c>
      <c r="C41" s="161" t="s">
        <v>1144</v>
      </c>
      <c r="D41" s="466" t="s">
        <v>1145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1146</v>
      </c>
      <c r="D42" s="466" t="s">
        <v>1147</v>
      </c>
      <c r="E42" s="467"/>
      <c r="F42" s="468"/>
      <c r="G42" s="381">
        <v>26898.82</v>
      </c>
      <c r="H42" s="384">
        <v>12600</v>
      </c>
      <c r="I42" s="381">
        <v>14298.82</v>
      </c>
    </row>
    <row r="43" spans="2:9">
      <c r="B43" s="161" t="s">
        <v>111</v>
      </c>
      <c r="C43" s="161" t="s">
        <v>1148</v>
      </c>
      <c r="D43" s="466" t="s">
        <v>1149</v>
      </c>
      <c r="E43" s="467"/>
      <c r="F43" s="468"/>
      <c r="G43" s="381">
        <v>0</v>
      </c>
      <c r="H43" s="384">
        <v>0</v>
      </c>
      <c r="I43" s="381">
        <v>0</v>
      </c>
    </row>
    <row r="44" spans="2:9">
      <c r="B44" s="158" t="s">
        <v>4</v>
      </c>
      <c r="C44" s="158" t="s">
        <v>17</v>
      </c>
      <c r="D44" s="472" t="s">
        <v>2016</v>
      </c>
      <c r="E44" s="467"/>
      <c r="F44" s="468"/>
      <c r="G44" s="382">
        <v>16471.669999999998</v>
      </c>
      <c r="H44" s="385">
        <v>16100</v>
      </c>
      <c r="I44" s="382">
        <v>371.67</v>
      </c>
    </row>
    <row r="45" spans="2:9">
      <c r="B45" s="161" t="s">
        <v>111</v>
      </c>
      <c r="C45" s="161" t="s">
        <v>1150</v>
      </c>
      <c r="D45" s="466" t="s">
        <v>1151</v>
      </c>
      <c r="E45" s="467"/>
      <c r="F45" s="468"/>
      <c r="G45" s="381">
        <v>16471.669999999998</v>
      </c>
      <c r="H45" s="384">
        <v>16100</v>
      </c>
      <c r="I45" s="381">
        <v>371.67</v>
      </c>
    </row>
    <row r="46" spans="2:9">
      <c r="B46" s="161" t="s">
        <v>111</v>
      </c>
      <c r="C46" s="161" t="s">
        <v>1152</v>
      </c>
      <c r="D46" s="466" t="s">
        <v>1153</v>
      </c>
      <c r="E46" s="467"/>
      <c r="F46" s="468"/>
      <c r="G46" s="381">
        <v>0</v>
      </c>
      <c r="H46" s="384">
        <v>0</v>
      </c>
      <c r="I46" s="381">
        <v>0</v>
      </c>
    </row>
    <row r="47" spans="2:9">
      <c r="B47" s="161" t="s">
        <v>111</v>
      </c>
      <c r="C47" s="161" t="s">
        <v>1154</v>
      </c>
      <c r="D47" s="466" t="s">
        <v>1155</v>
      </c>
      <c r="E47" s="467"/>
      <c r="F47" s="468"/>
      <c r="G47" s="381">
        <v>0</v>
      </c>
      <c r="H47" s="384">
        <v>0</v>
      </c>
      <c r="I47" s="381">
        <v>0</v>
      </c>
    </row>
    <row r="48" spans="2:9">
      <c r="B48" s="161" t="s">
        <v>111</v>
      </c>
      <c r="C48" s="161" t="s">
        <v>1156</v>
      </c>
      <c r="D48" s="466" t="s">
        <v>1157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1158</v>
      </c>
      <c r="D49" s="466" t="s">
        <v>1159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1160</v>
      </c>
      <c r="D50" s="466" t="s">
        <v>1091</v>
      </c>
      <c r="E50" s="467"/>
      <c r="F50" s="468"/>
      <c r="G50" s="381">
        <v>0</v>
      </c>
      <c r="H50" s="384">
        <v>0</v>
      </c>
      <c r="I50" s="381">
        <v>0</v>
      </c>
    </row>
    <row r="51" spans="2:9">
      <c r="B51" s="161" t="s">
        <v>111</v>
      </c>
      <c r="C51" s="161" t="s">
        <v>1161</v>
      </c>
      <c r="D51" s="466" t="s">
        <v>1162</v>
      </c>
      <c r="E51" s="467"/>
      <c r="F51" s="468"/>
      <c r="G51" s="381">
        <v>0</v>
      </c>
      <c r="H51" s="384">
        <v>0</v>
      </c>
      <c r="I51" s="381">
        <v>0</v>
      </c>
    </row>
    <row r="52" spans="2:9">
      <c r="B52" s="158" t="s">
        <v>4</v>
      </c>
      <c r="C52" s="158" t="s">
        <v>18</v>
      </c>
      <c r="D52" s="472" t="s">
        <v>19</v>
      </c>
      <c r="E52" s="467"/>
      <c r="F52" s="468"/>
      <c r="G52" s="382">
        <v>2922.79</v>
      </c>
      <c r="H52" s="385">
        <v>16100</v>
      </c>
      <c r="I52" s="382">
        <v>-13177.21</v>
      </c>
    </row>
    <row r="53" spans="2:9">
      <c r="B53" s="161" t="s">
        <v>111</v>
      </c>
      <c r="C53" s="161" t="s">
        <v>1163</v>
      </c>
      <c r="D53" s="466" t="s">
        <v>2017</v>
      </c>
      <c r="E53" s="467"/>
      <c r="F53" s="468"/>
      <c r="G53" s="381">
        <v>399.45</v>
      </c>
      <c r="H53" s="384">
        <v>14000</v>
      </c>
      <c r="I53" s="381">
        <v>-13600.55</v>
      </c>
    </row>
    <row r="54" spans="2:9">
      <c r="B54" s="161" t="s">
        <v>111</v>
      </c>
      <c r="C54" s="161" t="s">
        <v>1164</v>
      </c>
      <c r="D54" s="466" t="s">
        <v>2018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1165</v>
      </c>
      <c r="D55" s="466" t="s">
        <v>2019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1166</v>
      </c>
      <c r="D56" s="466" t="s">
        <v>1167</v>
      </c>
      <c r="E56" s="467"/>
      <c r="F56" s="468"/>
      <c r="G56" s="381">
        <v>2523.34</v>
      </c>
      <c r="H56" s="384">
        <v>2100</v>
      </c>
      <c r="I56" s="381">
        <v>423.34</v>
      </c>
    </row>
    <row r="57" spans="2:9">
      <c r="B57" s="161" t="s">
        <v>111</v>
      </c>
      <c r="C57" s="161" t="s">
        <v>1168</v>
      </c>
      <c r="D57" s="466" t="s">
        <v>1169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58" t="s">
        <v>11</v>
      </c>
      <c r="C58" s="158" t="s">
        <v>20</v>
      </c>
      <c r="D58" s="472" t="s">
        <v>21</v>
      </c>
      <c r="E58" s="467"/>
      <c r="F58" s="468"/>
      <c r="G58" s="382">
        <v>46293.279999999999</v>
      </c>
      <c r="H58" s="385">
        <v>44800</v>
      </c>
      <c r="I58" s="382">
        <v>1493.28</v>
      </c>
    </row>
    <row r="59" spans="2:9">
      <c r="B59" s="158" t="s">
        <v>22</v>
      </c>
      <c r="C59" s="158" t="s">
        <v>22</v>
      </c>
      <c r="D59" s="472" t="s">
        <v>2020</v>
      </c>
      <c r="E59" s="467"/>
      <c r="F59" s="468"/>
      <c r="G59" s="382">
        <v>2083914.3</v>
      </c>
      <c r="H59" s="385">
        <v>1933400</v>
      </c>
      <c r="I59" s="382">
        <v>150514.29999999999</v>
      </c>
    </row>
    <row r="60" spans="2:9">
      <c r="B60" s="158" t="s">
        <v>4</v>
      </c>
      <c r="C60" s="158" t="s">
        <v>23</v>
      </c>
      <c r="D60" s="472" t="s">
        <v>24</v>
      </c>
      <c r="E60" s="467"/>
      <c r="F60" s="468"/>
      <c r="G60" s="382">
        <v>0</v>
      </c>
      <c r="H60" s="385">
        <v>0</v>
      </c>
      <c r="I60" s="382">
        <v>0</v>
      </c>
    </row>
    <row r="61" spans="2:9">
      <c r="B61" s="161" t="s">
        <v>111</v>
      </c>
      <c r="C61" s="161" t="s">
        <v>1170</v>
      </c>
      <c r="D61" s="466" t="s">
        <v>24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25</v>
      </c>
      <c r="D62" s="472" t="s">
        <v>2021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1171</v>
      </c>
      <c r="D63" s="466" t="s">
        <v>2021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58" t="s">
        <v>2022</v>
      </c>
      <c r="C64" s="158" t="s">
        <v>2022</v>
      </c>
      <c r="D64" s="472" t="s">
        <v>2023</v>
      </c>
      <c r="E64" s="467"/>
      <c r="F64" s="468"/>
      <c r="G64" s="382">
        <v>0</v>
      </c>
      <c r="H64" s="385">
        <v>0</v>
      </c>
      <c r="I64" s="382">
        <v>0</v>
      </c>
    </row>
    <row r="65" spans="2:9">
      <c r="B65" s="164" t="s">
        <v>27</v>
      </c>
      <c r="C65" s="164" t="s">
        <v>27</v>
      </c>
      <c r="D65" s="473" t="s">
        <v>2024</v>
      </c>
      <c r="E65" s="474"/>
      <c r="F65" s="474"/>
      <c r="G65" s="250">
        <v>2083914.3</v>
      </c>
      <c r="H65" s="386">
        <v>1933400</v>
      </c>
      <c r="I65" s="250">
        <v>150514.29999999999</v>
      </c>
    </row>
    <row r="66" spans="2:9" ht="0" hidden="1" customHeight="1"/>
  </sheetData>
  <mergeCells count="65">
    <mergeCell ref="D13:F13"/>
    <mergeCell ref="D14:F14"/>
    <mergeCell ref="D15:F15"/>
    <mergeCell ref="D7:F7"/>
    <mergeCell ref="D8:F8"/>
    <mergeCell ref="D9:F9"/>
    <mergeCell ref="D10:F10"/>
    <mergeCell ref="A1:D1"/>
    <mergeCell ref="F1:I1"/>
    <mergeCell ref="F2:I2"/>
    <mergeCell ref="D11:F11"/>
    <mergeCell ref="D12:F12"/>
    <mergeCell ref="B4:I4"/>
    <mergeCell ref="B5:I5"/>
    <mergeCell ref="B6:I6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43:F43"/>
    <mergeCell ref="D44:F44"/>
    <mergeCell ref="D45:F45"/>
    <mergeCell ref="D36:F36"/>
    <mergeCell ref="D37:F37"/>
    <mergeCell ref="D38:F38"/>
    <mergeCell ref="D39:F39"/>
    <mergeCell ref="D40:F40"/>
    <mergeCell ref="D41:F41"/>
    <mergeCell ref="D42:F42"/>
    <mergeCell ref="D65:F65"/>
    <mergeCell ref="D51:F51"/>
    <mergeCell ref="D52:F52"/>
    <mergeCell ref="D53:F53"/>
    <mergeCell ref="D54:F54"/>
    <mergeCell ref="D55:F55"/>
    <mergeCell ref="D64:F64"/>
    <mergeCell ref="D61:F61"/>
    <mergeCell ref="D62:F62"/>
    <mergeCell ref="D63:F63"/>
    <mergeCell ref="D56:F56"/>
    <mergeCell ref="D57:F57"/>
    <mergeCell ref="D58:F58"/>
    <mergeCell ref="D59:F59"/>
    <mergeCell ref="D60:F60"/>
    <mergeCell ref="D46:F46"/>
    <mergeCell ref="D47:F47"/>
    <mergeCell ref="D48:F48"/>
    <mergeCell ref="D49:F49"/>
    <mergeCell ref="D50:F5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I137"/>
  <sheetViews>
    <sheetView showGridLines="0" workbookViewId="0">
      <pane ySplit="3" topLeftCell="A4" activePane="bottomLeft" state="frozen"/>
      <selection sqref="A1:D1"/>
      <selection pane="bottomLeft" activeCell="G37" sqref="G37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53.85546875" style="133" customWidth="1"/>
    <col min="5" max="5" width="21.28515625" style="133" customWidth="1"/>
    <col min="6" max="6" width="6.85546875" style="133" customWidth="1"/>
    <col min="7" max="9" width="15.140625" style="133" customWidth="1"/>
    <col min="10" max="10" width="0" style="133" hidden="1" customWidth="1"/>
    <col min="11" max="16384" width="11.42578125" style="133"/>
  </cols>
  <sheetData>
    <row r="1" spans="1:9" ht="11.1" customHeight="1">
      <c r="A1" s="428" t="s">
        <v>0</v>
      </c>
      <c r="B1" s="422"/>
      <c r="C1" s="422"/>
      <c r="D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7.100000000000001" customHeight="1">
      <c r="B4" s="430" t="s">
        <v>2141</v>
      </c>
      <c r="C4" s="422"/>
      <c r="D4" s="422"/>
      <c r="E4" s="422"/>
      <c r="F4" s="422"/>
      <c r="G4" s="422"/>
      <c r="H4" s="422"/>
      <c r="I4" s="422"/>
    </row>
    <row r="5" spans="1:9" ht="17.100000000000001" customHeight="1">
      <c r="B5" s="475" t="s">
        <v>228</v>
      </c>
      <c r="C5" s="422"/>
      <c r="D5" s="422"/>
      <c r="E5" s="422"/>
      <c r="F5" s="422"/>
      <c r="G5" s="422"/>
      <c r="H5" s="422"/>
      <c r="I5" s="422"/>
    </row>
    <row r="6" spans="1:9" ht="36">
      <c r="B6" s="175" t="s">
        <v>1</v>
      </c>
      <c r="C6" s="176" t="s">
        <v>2</v>
      </c>
      <c r="D6" s="431" t="s">
        <v>1088</v>
      </c>
      <c r="E6" s="432"/>
      <c r="F6" s="433"/>
      <c r="G6" s="177" t="s">
        <v>2415</v>
      </c>
      <c r="H6" s="177" t="s">
        <v>2416</v>
      </c>
      <c r="I6" s="177" t="s">
        <v>3</v>
      </c>
    </row>
    <row r="7" spans="1:9">
      <c r="B7" s="379" t="s">
        <v>4</v>
      </c>
      <c r="C7" s="379" t="s">
        <v>29</v>
      </c>
      <c r="D7" s="469" t="s">
        <v>2025</v>
      </c>
      <c r="E7" s="470"/>
      <c r="F7" s="471"/>
      <c r="G7" s="380">
        <v>1173748.51</v>
      </c>
      <c r="H7" s="383">
        <v>1154500</v>
      </c>
      <c r="I7" s="380">
        <v>19248.509999999998</v>
      </c>
    </row>
    <row r="8" spans="1:9">
      <c r="B8" s="161" t="s">
        <v>111</v>
      </c>
      <c r="C8" s="161" t="s">
        <v>1089</v>
      </c>
      <c r="D8" s="466" t="s">
        <v>1090</v>
      </c>
      <c r="E8" s="467"/>
      <c r="F8" s="468"/>
      <c r="G8" s="381">
        <v>132173.64000000001</v>
      </c>
      <c r="H8" s="384">
        <v>125600</v>
      </c>
      <c r="I8" s="381">
        <v>6573.64</v>
      </c>
    </row>
    <row r="9" spans="1:9">
      <c r="B9" s="161" t="s">
        <v>111</v>
      </c>
      <c r="C9" s="161" t="s">
        <v>1749</v>
      </c>
      <c r="D9" s="466" t="s">
        <v>1750</v>
      </c>
      <c r="E9" s="467"/>
      <c r="F9" s="468"/>
      <c r="G9" s="381">
        <v>1041574.87</v>
      </c>
      <c r="H9" s="384">
        <v>1028900</v>
      </c>
      <c r="I9" s="381">
        <v>12674.87</v>
      </c>
    </row>
    <row r="10" spans="1:9">
      <c r="B10" s="161" t="s">
        <v>111</v>
      </c>
      <c r="C10" s="161" t="s">
        <v>1751</v>
      </c>
      <c r="D10" s="466" t="s">
        <v>1752</v>
      </c>
      <c r="E10" s="467"/>
      <c r="F10" s="468"/>
      <c r="G10" s="381">
        <v>0</v>
      </c>
      <c r="H10" s="384">
        <v>0</v>
      </c>
      <c r="I10" s="381">
        <v>0</v>
      </c>
    </row>
    <row r="11" spans="1:9">
      <c r="B11" s="161" t="s">
        <v>111</v>
      </c>
      <c r="C11" s="161" t="s">
        <v>1753</v>
      </c>
      <c r="D11" s="466" t="s">
        <v>1754</v>
      </c>
      <c r="E11" s="467"/>
      <c r="F11" s="468"/>
      <c r="G11" s="381">
        <v>0</v>
      </c>
      <c r="H11" s="384">
        <v>0</v>
      </c>
      <c r="I11" s="381">
        <v>0</v>
      </c>
    </row>
    <row r="12" spans="1:9">
      <c r="B12" s="161" t="s">
        <v>111</v>
      </c>
      <c r="C12" s="161" t="s">
        <v>1755</v>
      </c>
      <c r="D12" s="466" t="s">
        <v>1756</v>
      </c>
      <c r="E12" s="467"/>
      <c r="F12" s="468"/>
      <c r="G12" s="381">
        <v>0</v>
      </c>
      <c r="H12" s="384">
        <v>0</v>
      </c>
      <c r="I12" s="381">
        <v>0</v>
      </c>
    </row>
    <row r="13" spans="1:9">
      <c r="B13" s="161" t="s">
        <v>111</v>
      </c>
      <c r="C13" s="161" t="s">
        <v>1757</v>
      </c>
      <c r="D13" s="466" t="s">
        <v>1758</v>
      </c>
      <c r="E13" s="467"/>
      <c r="F13" s="468"/>
      <c r="G13" s="381">
        <v>0</v>
      </c>
      <c r="H13" s="384">
        <v>0</v>
      </c>
      <c r="I13" s="381">
        <v>0</v>
      </c>
    </row>
    <row r="14" spans="1:9">
      <c r="B14" s="158" t="s">
        <v>4</v>
      </c>
      <c r="C14" s="158" t="s">
        <v>30</v>
      </c>
      <c r="D14" s="472" t="s">
        <v>2026</v>
      </c>
      <c r="E14" s="467"/>
      <c r="F14" s="468"/>
      <c r="G14" s="382">
        <v>930823.91</v>
      </c>
      <c r="H14" s="385">
        <v>819800</v>
      </c>
      <c r="I14" s="382">
        <v>111023.91</v>
      </c>
    </row>
    <row r="15" spans="1:9">
      <c r="B15" s="161" t="s">
        <v>111</v>
      </c>
      <c r="C15" s="161" t="s">
        <v>1759</v>
      </c>
      <c r="D15" s="466" t="s">
        <v>1760</v>
      </c>
      <c r="E15" s="467"/>
      <c r="F15" s="468"/>
      <c r="G15" s="381">
        <v>930823.91</v>
      </c>
      <c r="H15" s="384">
        <v>819800</v>
      </c>
      <c r="I15" s="381">
        <v>111023.91</v>
      </c>
    </row>
    <row r="16" spans="1:9">
      <c r="B16" s="161" t="s">
        <v>111</v>
      </c>
      <c r="C16" s="161" t="s">
        <v>1761</v>
      </c>
      <c r="D16" s="466" t="s">
        <v>1762</v>
      </c>
      <c r="E16" s="467"/>
      <c r="F16" s="468"/>
      <c r="G16" s="381">
        <v>0</v>
      </c>
      <c r="H16" s="384">
        <v>0</v>
      </c>
      <c r="I16" s="381">
        <v>0</v>
      </c>
    </row>
    <row r="17" spans="2:9">
      <c r="B17" s="161" t="s">
        <v>111</v>
      </c>
      <c r="C17" s="161" t="s">
        <v>1763</v>
      </c>
      <c r="D17" s="466" t="s">
        <v>1764</v>
      </c>
      <c r="E17" s="467"/>
      <c r="F17" s="468"/>
      <c r="G17" s="381">
        <v>0</v>
      </c>
      <c r="H17" s="384">
        <v>0</v>
      </c>
      <c r="I17" s="381">
        <v>0</v>
      </c>
    </row>
    <row r="18" spans="2:9">
      <c r="B18" s="161" t="s">
        <v>111</v>
      </c>
      <c r="C18" s="161" t="s">
        <v>1765</v>
      </c>
      <c r="D18" s="466" t="s">
        <v>2027</v>
      </c>
      <c r="E18" s="467"/>
      <c r="F18" s="468"/>
      <c r="G18" s="381">
        <v>0</v>
      </c>
      <c r="H18" s="384">
        <v>0</v>
      </c>
      <c r="I18" s="381">
        <v>0</v>
      </c>
    </row>
    <row r="19" spans="2:9">
      <c r="B19" s="161" t="s">
        <v>111</v>
      </c>
      <c r="C19" s="161" t="s">
        <v>1766</v>
      </c>
      <c r="D19" s="466" t="s">
        <v>1767</v>
      </c>
      <c r="E19" s="467"/>
      <c r="F19" s="468"/>
      <c r="G19" s="381">
        <v>0</v>
      </c>
      <c r="H19" s="384">
        <v>0</v>
      </c>
      <c r="I19" s="381">
        <v>0</v>
      </c>
    </row>
    <row r="20" spans="2:9">
      <c r="B20" s="161" t="s">
        <v>111</v>
      </c>
      <c r="C20" s="161" t="s">
        <v>1768</v>
      </c>
      <c r="D20" s="466" t="s">
        <v>1091</v>
      </c>
      <c r="E20" s="467"/>
      <c r="F20" s="468"/>
      <c r="G20" s="381">
        <v>0</v>
      </c>
      <c r="H20" s="384">
        <v>0</v>
      </c>
      <c r="I20" s="381">
        <v>0</v>
      </c>
    </row>
    <row r="21" spans="2:9">
      <c r="B21" s="158" t="s">
        <v>4</v>
      </c>
      <c r="C21" s="158" t="s">
        <v>31</v>
      </c>
      <c r="D21" s="472" t="s">
        <v>32</v>
      </c>
      <c r="E21" s="467"/>
      <c r="F21" s="468"/>
      <c r="G21" s="382">
        <v>4222.8500000000004</v>
      </c>
      <c r="H21" s="385">
        <v>3900</v>
      </c>
      <c r="I21" s="382">
        <v>322.85000000000002</v>
      </c>
    </row>
    <row r="22" spans="2:9">
      <c r="B22" s="161" t="s">
        <v>111</v>
      </c>
      <c r="C22" s="161" t="s">
        <v>1769</v>
      </c>
      <c r="D22" s="466" t="s">
        <v>1770</v>
      </c>
      <c r="E22" s="467"/>
      <c r="F22" s="468"/>
      <c r="G22" s="381">
        <v>4222.8500000000004</v>
      </c>
      <c r="H22" s="384">
        <v>3900</v>
      </c>
      <c r="I22" s="381">
        <v>322.85000000000002</v>
      </c>
    </row>
    <row r="23" spans="2:9">
      <c r="B23" s="161" t="s">
        <v>111</v>
      </c>
      <c r="C23" s="161" t="s">
        <v>2028</v>
      </c>
      <c r="D23" s="466" t="s">
        <v>2029</v>
      </c>
      <c r="E23" s="467"/>
      <c r="F23" s="468"/>
      <c r="G23" s="381">
        <v>0</v>
      </c>
      <c r="H23" s="384">
        <v>0</v>
      </c>
      <c r="I23" s="381">
        <v>0</v>
      </c>
    </row>
    <row r="24" spans="2:9">
      <c r="B24" s="161" t="s">
        <v>111</v>
      </c>
      <c r="C24" s="161" t="s">
        <v>1771</v>
      </c>
      <c r="D24" s="466" t="s">
        <v>1772</v>
      </c>
      <c r="E24" s="467"/>
      <c r="F24" s="468"/>
      <c r="G24" s="381">
        <v>0</v>
      </c>
      <c r="H24" s="384">
        <v>0</v>
      </c>
      <c r="I24" s="381">
        <v>0</v>
      </c>
    </row>
    <row r="25" spans="2:9">
      <c r="B25" s="161" t="s">
        <v>111</v>
      </c>
      <c r="C25" s="161" t="s">
        <v>1773</v>
      </c>
      <c r="D25" s="466" t="s">
        <v>1774</v>
      </c>
      <c r="E25" s="467"/>
      <c r="F25" s="468"/>
      <c r="G25" s="381">
        <v>0</v>
      </c>
      <c r="H25" s="384">
        <v>0</v>
      </c>
      <c r="I25" s="381">
        <v>0</v>
      </c>
    </row>
    <row r="26" spans="2:9">
      <c r="B26" s="161" t="s">
        <v>111</v>
      </c>
      <c r="C26" s="161" t="s">
        <v>1775</v>
      </c>
      <c r="D26" s="466" t="s">
        <v>1776</v>
      </c>
      <c r="E26" s="467"/>
      <c r="F26" s="468"/>
      <c r="G26" s="381">
        <v>0</v>
      </c>
      <c r="H26" s="384">
        <v>0</v>
      </c>
      <c r="I26" s="381">
        <v>0</v>
      </c>
    </row>
    <row r="27" spans="2:9">
      <c r="B27" s="158" t="s">
        <v>11</v>
      </c>
      <c r="C27" s="158" t="s">
        <v>33</v>
      </c>
      <c r="D27" s="472" t="s">
        <v>34</v>
      </c>
      <c r="E27" s="467"/>
      <c r="F27" s="468"/>
      <c r="G27" s="382">
        <v>2108795.27</v>
      </c>
      <c r="H27" s="385">
        <v>1978200</v>
      </c>
      <c r="I27" s="382">
        <v>130595.27</v>
      </c>
    </row>
    <row r="28" spans="2:9">
      <c r="B28" s="158" t="s">
        <v>4</v>
      </c>
      <c r="C28" s="158" t="s">
        <v>35</v>
      </c>
      <c r="D28" s="472" t="s">
        <v>36</v>
      </c>
      <c r="E28" s="467"/>
      <c r="F28" s="468"/>
      <c r="G28" s="382">
        <v>0</v>
      </c>
      <c r="H28" s="385">
        <v>0</v>
      </c>
      <c r="I28" s="382">
        <v>0</v>
      </c>
    </row>
    <row r="29" spans="2:9">
      <c r="B29" s="161" t="s">
        <v>111</v>
      </c>
      <c r="C29" s="161" t="s">
        <v>1777</v>
      </c>
      <c r="D29" s="466" t="s">
        <v>2030</v>
      </c>
      <c r="E29" s="467"/>
      <c r="F29" s="468"/>
      <c r="G29" s="381">
        <v>0</v>
      </c>
      <c r="H29" s="384">
        <v>0</v>
      </c>
      <c r="I29" s="381">
        <v>0</v>
      </c>
    </row>
    <row r="30" spans="2:9">
      <c r="B30" s="161" t="s">
        <v>111</v>
      </c>
      <c r="C30" s="161" t="s">
        <v>1778</v>
      </c>
      <c r="D30" s="466" t="s">
        <v>1779</v>
      </c>
      <c r="E30" s="467"/>
      <c r="F30" s="468"/>
      <c r="G30" s="381">
        <v>0</v>
      </c>
      <c r="H30" s="384">
        <v>0</v>
      </c>
      <c r="I30" s="381">
        <v>0</v>
      </c>
    </row>
    <row r="31" spans="2:9">
      <c r="B31" s="161" t="s">
        <v>111</v>
      </c>
      <c r="C31" s="161" t="s">
        <v>1780</v>
      </c>
      <c r="D31" s="466" t="s">
        <v>1781</v>
      </c>
      <c r="E31" s="467"/>
      <c r="F31" s="468"/>
      <c r="G31" s="381">
        <v>0</v>
      </c>
      <c r="H31" s="384">
        <v>0</v>
      </c>
      <c r="I31" s="381">
        <v>0</v>
      </c>
    </row>
    <row r="32" spans="2:9">
      <c r="B32" s="158" t="s">
        <v>4</v>
      </c>
      <c r="C32" s="158" t="s">
        <v>37</v>
      </c>
      <c r="D32" s="472" t="s">
        <v>2031</v>
      </c>
      <c r="E32" s="467"/>
      <c r="F32" s="468"/>
      <c r="G32" s="382">
        <v>1055.83</v>
      </c>
      <c r="H32" s="385">
        <v>300</v>
      </c>
      <c r="I32" s="382">
        <v>755.83</v>
      </c>
    </row>
    <row r="33" spans="2:9">
      <c r="B33" s="161" t="s">
        <v>111</v>
      </c>
      <c r="C33" s="161" t="s">
        <v>1782</v>
      </c>
      <c r="D33" s="466" t="s">
        <v>1783</v>
      </c>
      <c r="E33" s="467"/>
      <c r="F33" s="468"/>
      <c r="G33" s="381">
        <v>0</v>
      </c>
      <c r="H33" s="384">
        <v>0</v>
      </c>
      <c r="I33" s="381">
        <v>0</v>
      </c>
    </row>
    <row r="34" spans="2:9">
      <c r="B34" s="161" t="s">
        <v>111</v>
      </c>
      <c r="C34" s="161" t="s">
        <v>1784</v>
      </c>
      <c r="D34" s="466" t="s">
        <v>1785</v>
      </c>
      <c r="E34" s="467"/>
      <c r="F34" s="468"/>
      <c r="G34" s="381">
        <v>0</v>
      </c>
      <c r="H34" s="384">
        <v>0</v>
      </c>
      <c r="I34" s="381">
        <v>0</v>
      </c>
    </row>
    <row r="35" spans="2:9">
      <c r="B35" s="161" t="s">
        <v>111</v>
      </c>
      <c r="C35" s="161" t="s">
        <v>1786</v>
      </c>
      <c r="D35" s="466" t="s">
        <v>1787</v>
      </c>
      <c r="E35" s="467"/>
      <c r="F35" s="468"/>
      <c r="G35" s="381">
        <v>0</v>
      </c>
      <c r="H35" s="384">
        <v>0</v>
      </c>
      <c r="I35" s="381">
        <v>0</v>
      </c>
    </row>
    <row r="36" spans="2:9">
      <c r="B36" s="161" t="s">
        <v>111</v>
      </c>
      <c r="C36" s="161" t="s">
        <v>1788</v>
      </c>
      <c r="D36" s="466" t="s">
        <v>1789</v>
      </c>
      <c r="E36" s="467"/>
      <c r="F36" s="468"/>
      <c r="G36" s="381">
        <v>0</v>
      </c>
      <c r="H36" s="384">
        <v>0</v>
      </c>
      <c r="I36" s="381">
        <v>0</v>
      </c>
    </row>
    <row r="37" spans="2:9">
      <c r="B37" s="161" t="s">
        <v>111</v>
      </c>
      <c r="C37" s="161" t="s">
        <v>1790</v>
      </c>
      <c r="D37" s="466" t="s">
        <v>1791</v>
      </c>
      <c r="E37" s="467"/>
      <c r="F37" s="468"/>
      <c r="G37" s="381">
        <v>1055.83</v>
      </c>
      <c r="H37" s="384">
        <v>300</v>
      </c>
      <c r="I37" s="381">
        <v>755.83</v>
      </c>
    </row>
    <row r="38" spans="2:9">
      <c r="B38" s="161" t="s">
        <v>111</v>
      </c>
      <c r="C38" s="161" t="s">
        <v>1792</v>
      </c>
      <c r="D38" s="466" t="s">
        <v>1793</v>
      </c>
      <c r="E38" s="467"/>
      <c r="F38" s="468"/>
      <c r="G38" s="381">
        <v>0</v>
      </c>
      <c r="H38" s="384">
        <v>0</v>
      </c>
      <c r="I38" s="381">
        <v>0</v>
      </c>
    </row>
    <row r="39" spans="2:9">
      <c r="B39" s="158" t="s">
        <v>4</v>
      </c>
      <c r="C39" s="158" t="s">
        <v>38</v>
      </c>
      <c r="D39" s="472" t="s">
        <v>2032</v>
      </c>
      <c r="E39" s="467"/>
      <c r="F39" s="468"/>
      <c r="G39" s="382">
        <v>16471.669999999998</v>
      </c>
      <c r="H39" s="385">
        <v>16100</v>
      </c>
      <c r="I39" s="382">
        <v>371.67</v>
      </c>
    </row>
    <row r="40" spans="2:9">
      <c r="B40" s="161" t="s">
        <v>111</v>
      </c>
      <c r="C40" s="161" t="s">
        <v>1794</v>
      </c>
      <c r="D40" s="466" t="s">
        <v>1795</v>
      </c>
      <c r="E40" s="467"/>
      <c r="F40" s="468"/>
      <c r="G40" s="381">
        <v>16471.669999999998</v>
      </c>
      <c r="H40" s="384">
        <v>16100</v>
      </c>
      <c r="I40" s="381">
        <v>371.67</v>
      </c>
    </row>
    <row r="41" spans="2:9">
      <c r="B41" s="161" t="s">
        <v>111</v>
      </c>
      <c r="C41" s="161" t="s">
        <v>1796</v>
      </c>
      <c r="D41" s="466" t="s">
        <v>1797</v>
      </c>
      <c r="E41" s="467"/>
      <c r="F41" s="468"/>
      <c r="G41" s="381">
        <v>0</v>
      </c>
      <c r="H41" s="384">
        <v>0</v>
      </c>
      <c r="I41" s="381">
        <v>0</v>
      </c>
    </row>
    <row r="42" spans="2:9">
      <c r="B42" s="161" t="s">
        <v>111</v>
      </c>
      <c r="C42" s="161" t="s">
        <v>1798</v>
      </c>
      <c r="D42" s="466" t="s">
        <v>1799</v>
      </c>
      <c r="E42" s="467"/>
      <c r="F42" s="468"/>
      <c r="G42" s="381">
        <v>0</v>
      </c>
      <c r="H42" s="384">
        <v>0</v>
      </c>
      <c r="I42" s="381">
        <v>0</v>
      </c>
    </row>
    <row r="43" spans="2:9">
      <c r="B43" s="161" t="s">
        <v>111</v>
      </c>
      <c r="C43" s="161" t="s">
        <v>1800</v>
      </c>
      <c r="D43" s="466" t="s">
        <v>1801</v>
      </c>
      <c r="E43" s="467"/>
      <c r="F43" s="468"/>
      <c r="G43" s="381">
        <v>0</v>
      </c>
      <c r="H43" s="384">
        <v>0</v>
      </c>
      <c r="I43" s="381">
        <v>0</v>
      </c>
    </row>
    <row r="44" spans="2:9">
      <c r="B44" s="161" t="s">
        <v>111</v>
      </c>
      <c r="C44" s="161" t="s">
        <v>1802</v>
      </c>
      <c r="D44" s="466" t="s">
        <v>1803</v>
      </c>
      <c r="E44" s="467"/>
      <c r="F44" s="468"/>
      <c r="G44" s="381">
        <v>0</v>
      </c>
      <c r="H44" s="384">
        <v>0</v>
      </c>
      <c r="I44" s="381">
        <v>0</v>
      </c>
    </row>
    <row r="45" spans="2:9">
      <c r="B45" s="161" t="s">
        <v>111</v>
      </c>
      <c r="C45" s="161" t="s">
        <v>1804</v>
      </c>
      <c r="D45" s="466" t="s">
        <v>1091</v>
      </c>
      <c r="E45" s="467"/>
      <c r="F45" s="468"/>
      <c r="G45" s="381">
        <v>0</v>
      </c>
      <c r="H45" s="384">
        <v>0</v>
      </c>
      <c r="I45" s="381">
        <v>0</v>
      </c>
    </row>
    <row r="46" spans="2:9">
      <c r="B46" s="158" t="s">
        <v>4</v>
      </c>
      <c r="C46" s="158" t="s">
        <v>39</v>
      </c>
      <c r="D46" s="472" t="s">
        <v>40</v>
      </c>
      <c r="E46" s="467"/>
      <c r="F46" s="468"/>
      <c r="G46" s="382">
        <v>2922.79</v>
      </c>
      <c r="H46" s="385">
        <v>16100</v>
      </c>
      <c r="I46" s="382">
        <v>-13177.21</v>
      </c>
    </row>
    <row r="47" spans="2:9">
      <c r="B47" s="161" t="s">
        <v>111</v>
      </c>
      <c r="C47" s="161" t="s">
        <v>1805</v>
      </c>
      <c r="D47" s="466" t="s">
        <v>2033</v>
      </c>
      <c r="E47" s="467"/>
      <c r="F47" s="468"/>
      <c r="G47" s="381">
        <v>399.45</v>
      </c>
      <c r="H47" s="384">
        <v>14000</v>
      </c>
      <c r="I47" s="381">
        <v>-13600.55</v>
      </c>
    </row>
    <row r="48" spans="2:9">
      <c r="B48" s="161" t="s">
        <v>111</v>
      </c>
      <c r="C48" s="161" t="s">
        <v>1806</v>
      </c>
      <c r="D48" s="466" t="s">
        <v>2034</v>
      </c>
      <c r="E48" s="467"/>
      <c r="F48" s="468"/>
      <c r="G48" s="381">
        <v>0</v>
      </c>
      <c r="H48" s="384">
        <v>0</v>
      </c>
      <c r="I48" s="381">
        <v>0</v>
      </c>
    </row>
    <row r="49" spans="2:9">
      <c r="B49" s="161" t="s">
        <v>111</v>
      </c>
      <c r="C49" s="161" t="s">
        <v>1807</v>
      </c>
      <c r="D49" s="466" t="s">
        <v>2035</v>
      </c>
      <c r="E49" s="467"/>
      <c r="F49" s="468"/>
      <c r="G49" s="381">
        <v>0</v>
      </c>
      <c r="H49" s="384">
        <v>0</v>
      </c>
      <c r="I49" s="381">
        <v>0</v>
      </c>
    </row>
    <row r="50" spans="2:9">
      <c r="B50" s="161" t="s">
        <v>111</v>
      </c>
      <c r="C50" s="161" t="s">
        <v>1808</v>
      </c>
      <c r="D50" s="466" t="s">
        <v>1809</v>
      </c>
      <c r="E50" s="467"/>
      <c r="F50" s="468"/>
      <c r="G50" s="381">
        <v>2523.34</v>
      </c>
      <c r="H50" s="384">
        <v>2100</v>
      </c>
      <c r="I50" s="381">
        <v>423.34</v>
      </c>
    </row>
    <row r="51" spans="2:9">
      <c r="B51" s="158" t="s">
        <v>11</v>
      </c>
      <c r="C51" s="158" t="s">
        <v>41</v>
      </c>
      <c r="D51" s="472" t="s">
        <v>42</v>
      </c>
      <c r="E51" s="467"/>
      <c r="F51" s="468"/>
      <c r="G51" s="382">
        <v>20450.29</v>
      </c>
      <c r="H51" s="385">
        <v>32500</v>
      </c>
      <c r="I51" s="382">
        <v>-12049.71</v>
      </c>
    </row>
    <row r="52" spans="2:9">
      <c r="B52" s="158" t="s">
        <v>43</v>
      </c>
      <c r="C52" s="158" t="s">
        <v>43</v>
      </c>
      <c r="D52" s="472" t="s">
        <v>2036</v>
      </c>
      <c r="E52" s="467"/>
      <c r="F52" s="468"/>
      <c r="G52" s="382">
        <v>2088344.98</v>
      </c>
      <c r="H52" s="385">
        <v>1945700</v>
      </c>
      <c r="I52" s="382">
        <v>142644.98000000001</v>
      </c>
    </row>
    <row r="53" spans="2:9">
      <c r="B53" s="158" t="s">
        <v>4</v>
      </c>
      <c r="C53" s="158" t="s">
        <v>44</v>
      </c>
      <c r="D53" s="472" t="s">
        <v>45</v>
      </c>
      <c r="E53" s="467"/>
      <c r="F53" s="468"/>
      <c r="G53" s="382">
        <v>0</v>
      </c>
      <c r="H53" s="385">
        <v>0</v>
      </c>
      <c r="I53" s="382">
        <v>0</v>
      </c>
    </row>
    <row r="54" spans="2:9">
      <c r="B54" s="161" t="s">
        <v>111</v>
      </c>
      <c r="C54" s="161" t="s">
        <v>1810</v>
      </c>
      <c r="D54" s="466" t="s">
        <v>1811</v>
      </c>
      <c r="E54" s="467"/>
      <c r="F54" s="468"/>
      <c r="G54" s="381">
        <v>0</v>
      </c>
      <c r="H54" s="384">
        <v>0</v>
      </c>
      <c r="I54" s="381">
        <v>0</v>
      </c>
    </row>
    <row r="55" spans="2:9">
      <c r="B55" s="161" t="s">
        <v>111</v>
      </c>
      <c r="C55" s="161" t="s">
        <v>1812</v>
      </c>
      <c r="D55" s="466" t="s">
        <v>1813</v>
      </c>
      <c r="E55" s="467"/>
      <c r="F55" s="468"/>
      <c r="G55" s="381">
        <v>0</v>
      </c>
      <c r="H55" s="384">
        <v>0</v>
      </c>
      <c r="I55" s="381">
        <v>0</v>
      </c>
    </row>
    <row r="56" spans="2:9">
      <c r="B56" s="161" t="s">
        <v>111</v>
      </c>
      <c r="C56" s="161" t="s">
        <v>1814</v>
      </c>
      <c r="D56" s="466" t="s">
        <v>1815</v>
      </c>
      <c r="E56" s="467"/>
      <c r="F56" s="468"/>
      <c r="G56" s="381">
        <v>0</v>
      </c>
      <c r="H56" s="384">
        <v>0</v>
      </c>
      <c r="I56" s="381">
        <v>0</v>
      </c>
    </row>
    <row r="57" spans="2:9">
      <c r="B57" s="161" t="s">
        <v>111</v>
      </c>
      <c r="C57" s="161" t="s">
        <v>1816</v>
      </c>
      <c r="D57" s="466" t="s">
        <v>2037</v>
      </c>
      <c r="E57" s="467"/>
      <c r="F57" s="468"/>
      <c r="G57" s="381">
        <v>0</v>
      </c>
      <c r="H57" s="384">
        <v>0</v>
      </c>
      <c r="I57" s="381">
        <v>0</v>
      </c>
    </row>
    <row r="58" spans="2:9">
      <c r="B58" s="161" t="s">
        <v>111</v>
      </c>
      <c r="C58" s="161" t="s">
        <v>1817</v>
      </c>
      <c r="D58" s="466" t="s">
        <v>1818</v>
      </c>
      <c r="E58" s="467"/>
      <c r="F58" s="468"/>
      <c r="G58" s="381">
        <v>0</v>
      </c>
      <c r="H58" s="384">
        <v>0</v>
      </c>
      <c r="I58" s="381">
        <v>0</v>
      </c>
    </row>
    <row r="59" spans="2:9">
      <c r="B59" s="161" t="s">
        <v>111</v>
      </c>
      <c r="C59" s="161" t="s">
        <v>1819</v>
      </c>
      <c r="D59" s="466" t="s">
        <v>1820</v>
      </c>
      <c r="E59" s="467"/>
      <c r="F59" s="468"/>
      <c r="G59" s="381">
        <v>0</v>
      </c>
      <c r="H59" s="384">
        <v>0</v>
      </c>
      <c r="I59" s="381">
        <v>0</v>
      </c>
    </row>
    <row r="60" spans="2:9">
      <c r="B60" s="161" t="s">
        <v>111</v>
      </c>
      <c r="C60" s="161" t="s">
        <v>1821</v>
      </c>
      <c r="D60" s="466" t="s">
        <v>1822</v>
      </c>
      <c r="E60" s="467"/>
      <c r="F60" s="468"/>
      <c r="G60" s="381">
        <v>0</v>
      </c>
      <c r="H60" s="384">
        <v>0</v>
      </c>
      <c r="I60" s="381">
        <v>0</v>
      </c>
    </row>
    <row r="61" spans="2:9">
      <c r="B61" s="161" t="s">
        <v>111</v>
      </c>
      <c r="C61" s="161" t="s">
        <v>2038</v>
      </c>
      <c r="D61" s="466" t="s">
        <v>2039</v>
      </c>
      <c r="E61" s="467"/>
      <c r="F61" s="468"/>
      <c r="G61" s="381">
        <v>0</v>
      </c>
      <c r="H61" s="384">
        <v>0</v>
      </c>
      <c r="I61" s="381">
        <v>0</v>
      </c>
    </row>
    <row r="62" spans="2:9">
      <c r="B62" s="158" t="s">
        <v>4</v>
      </c>
      <c r="C62" s="158" t="s">
        <v>46</v>
      </c>
      <c r="D62" s="472" t="s">
        <v>47</v>
      </c>
      <c r="E62" s="467"/>
      <c r="F62" s="468"/>
      <c r="G62" s="382">
        <v>0</v>
      </c>
      <c r="H62" s="385">
        <v>0</v>
      </c>
      <c r="I62" s="382">
        <v>0</v>
      </c>
    </row>
    <row r="63" spans="2:9">
      <c r="B63" s="161" t="s">
        <v>111</v>
      </c>
      <c r="C63" s="161" t="s">
        <v>1823</v>
      </c>
      <c r="D63" s="466" t="s">
        <v>1824</v>
      </c>
      <c r="E63" s="467"/>
      <c r="F63" s="468"/>
      <c r="G63" s="381">
        <v>0</v>
      </c>
      <c r="H63" s="384">
        <v>0</v>
      </c>
      <c r="I63" s="381">
        <v>0</v>
      </c>
    </row>
    <row r="64" spans="2:9">
      <c r="B64" s="161" t="s">
        <v>111</v>
      </c>
      <c r="C64" s="161" t="s">
        <v>1825</v>
      </c>
      <c r="D64" s="466" t="s">
        <v>1826</v>
      </c>
      <c r="E64" s="467"/>
      <c r="F64" s="468"/>
      <c r="G64" s="381">
        <v>0</v>
      </c>
      <c r="H64" s="384">
        <v>0</v>
      </c>
      <c r="I64" s="381">
        <v>0</v>
      </c>
    </row>
    <row r="65" spans="2:9">
      <c r="B65" s="161" t="s">
        <v>111</v>
      </c>
      <c r="C65" s="161" t="s">
        <v>1827</v>
      </c>
      <c r="D65" s="466" t="s">
        <v>1828</v>
      </c>
      <c r="E65" s="467"/>
      <c r="F65" s="468"/>
      <c r="G65" s="381">
        <v>0</v>
      </c>
      <c r="H65" s="384">
        <v>0</v>
      </c>
      <c r="I65" s="381">
        <v>0</v>
      </c>
    </row>
    <row r="66" spans="2:9">
      <c r="B66" s="161" t="s">
        <v>111</v>
      </c>
      <c r="C66" s="161" t="s">
        <v>1829</v>
      </c>
      <c r="D66" s="466" t="s">
        <v>1830</v>
      </c>
      <c r="E66" s="467"/>
      <c r="F66" s="468"/>
      <c r="G66" s="381">
        <v>0</v>
      </c>
      <c r="H66" s="384">
        <v>0</v>
      </c>
      <c r="I66" s="381">
        <v>0</v>
      </c>
    </row>
    <row r="67" spans="2:9">
      <c r="B67" s="158" t="s">
        <v>4</v>
      </c>
      <c r="C67" s="158" t="s">
        <v>48</v>
      </c>
      <c r="D67" s="472" t="s">
        <v>49</v>
      </c>
      <c r="E67" s="467"/>
      <c r="F67" s="468"/>
      <c r="G67" s="382">
        <v>0</v>
      </c>
      <c r="H67" s="385">
        <v>0</v>
      </c>
      <c r="I67" s="382">
        <v>0</v>
      </c>
    </row>
    <row r="68" spans="2:9">
      <c r="B68" s="161" t="s">
        <v>111</v>
      </c>
      <c r="C68" s="161" t="s">
        <v>1831</v>
      </c>
      <c r="D68" s="466" t="s">
        <v>1832</v>
      </c>
      <c r="E68" s="467"/>
      <c r="F68" s="468"/>
      <c r="G68" s="381">
        <v>0</v>
      </c>
      <c r="H68" s="384">
        <v>0</v>
      </c>
      <c r="I68" s="381">
        <v>0</v>
      </c>
    </row>
    <row r="69" spans="2:9">
      <c r="B69" s="161" t="s">
        <v>111</v>
      </c>
      <c r="C69" s="161" t="s">
        <v>1833</v>
      </c>
      <c r="D69" s="466" t="s">
        <v>1834</v>
      </c>
      <c r="E69" s="467"/>
      <c r="F69" s="468"/>
      <c r="G69" s="381">
        <v>0</v>
      </c>
      <c r="H69" s="384">
        <v>0</v>
      </c>
      <c r="I69" s="381">
        <v>0</v>
      </c>
    </row>
    <row r="70" spans="2:9">
      <c r="B70" s="161" t="s">
        <v>111</v>
      </c>
      <c r="C70" s="161" t="s">
        <v>1835</v>
      </c>
      <c r="D70" s="466" t="s">
        <v>1836</v>
      </c>
      <c r="E70" s="467"/>
      <c r="F70" s="468"/>
      <c r="G70" s="381">
        <v>0</v>
      </c>
      <c r="H70" s="384">
        <v>0</v>
      </c>
      <c r="I70" s="381">
        <v>0</v>
      </c>
    </row>
    <row r="71" spans="2:9">
      <c r="B71" s="161" t="s">
        <v>111</v>
      </c>
      <c r="C71" s="161" t="s">
        <v>1837</v>
      </c>
      <c r="D71" s="466" t="s">
        <v>1838</v>
      </c>
      <c r="E71" s="467"/>
      <c r="F71" s="468"/>
      <c r="G71" s="381">
        <v>0</v>
      </c>
      <c r="H71" s="384">
        <v>0</v>
      </c>
      <c r="I71" s="381">
        <v>0</v>
      </c>
    </row>
    <row r="72" spans="2:9">
      <c r="B72" s="161" t="s">
        <v>111</v>
      </c>
      <c r="C72" s="161" t="s">
        <v>1839</v>
      </c>
      <c r="D72" s="466" t="s">
        <v>1840</v>
      </c>
      <c r="E72" s="467"/>
      <c r="F72" s="468"/>
      <c r="G72" s="381">
        <v>0</v>
      </c>
      <c r="H72" s="384">
        <v>0</v>
      </c>
      <c r="I72" s="381">
        <v>0</v>
      </c>
    </row>
    <row r="73" spans="2:9">
      <c r="B73" s="158" t="s">
        <v>11</v>
      </c>
      <c r="C73" s="158" t="s">
        <v>50</v>
      </c>
      <c r="D73" s="472" t="s">
        <v>51</v>
      </c>
      <c r="E73" s="467"/>
      <c r="F73" s="468"/>
      <c r="G73" s="382">
        <v>0</v>
      </c>
      <c r="H73" s="385">
        <v>0</v>
      </c>
      <c r="I73" s="382">
        <v>0</v>
      </c>
    </row>
    <row r="74" spans="2:9">
      <c r="B74" s="158" t="s">
        <v>4</v>
      </c>
      <c r="C74" s="158" t="s">
        <v>52</v>
      </c>
      <c r="D74" s="472" t="s">
        <v>53</v>
      </c>
      <c r="E74" s="467"/>
      <c r="F74" s="468"/>
      <c r="G74" s="382">
        <v>0</v>
      </c>
      <c r="H74" s="385">
        <v>0</v>
      </c>
      <c r="I74" s="382">
        <v>0</v>
      </c>
    </row>
    <row r="75" spans="2:9">
      <c r="B75" s="161" t="s">
        <v>111</v>
      </c>
      <c r="C75" s="161" t="s">
        <v>1841</v>
      </c>
      <c r="D75" s="466" t="s">
        <v>1842</v>
      </c>
      <c r="E75" s="467"/>
      <c r="F75" s="468"/>
      <c r="G75" s="381">
        <v>0</v>
      </c>
      <c r="H75" s="384">
        <v>0</v>
      </c>
      <c r="I75" s="381">
        <v>0</v>
      </c>
    </row>
    <row r="76" spans="2:9">
      <c r="B76" s="161" t="s">
        <v>111</v>
      </c>
      <c r="C76" s="161" t="s">
        <v>1843</v>
      </c>
      <c r="D76" s="466" t="s">
        <v>1844</v>
      </c>
      <c r="E76" s="467"/>
      <c r="F76" s="468"/>
      <c r="G76" s="381">
        <v>0</v>
      </c>
      <c r="H76" s="384">
        <v>0</v>
      </c>
      <c r="I76" s="381">
        <v>0</v>
      </c>
    </row>
    <row r="77" spans="2:9">
      <c r="B77" s="161" t="s">
        <v>111</v>
      </c>
      <c r="C77" s="161" t="s">
        <v>1845</v>
      </c>
      <c r="D77" s="466" t="s">
        <v>1846</v>
      </c>
      <c r="E77" s="467"/>
      <c r="F77" s="468"/>
      <c r="G77" s="381">
        <v>0</v>
      </c>
      <c r="H77" s="384">
        <v>0</v>
      </c>
      <c r="I77" s="381">
        <v>0</v>
      </c>
    </row>
    <row r="78" spans="2:9">
      <c r="B78" s="161" t="s">
        <v>111</v>
      </c>
      <c r="C78" s="161" t="s">
        <v>1847</v>
      </c>
      <c r="D78" s="466" t="s">
        <v>2040</v>
      </c>
      <c r="E78" s="467"/>
      <c r="F78" s="468"/>
      <c r="G78" s="381">
        <v>0</v>
      </c>
      <c r="H78" s="384">
        <v>0</v>
      </c>
      <c r="I78" s="381">
        <v>0</v>
      </c>
    </row>
    <row r="79" spans="2:9">
      <c r="B79" s="161" t="s">
        <v>111</v>
      </c>
      <c r="C79" s="161" t="s">
        <v>1848</v>
      </c>
      <c r="D79" s="466" t="s">
        <v>1849</v>
      </c>
      <c r="E79" s="467"/>
      <c r="F79" s="468"/>
      <c r="G79" s="381">
        <v>0</v>
      </c>
      <c r="H79" s="384">
        <v>0</v>
      </c>
      <c r="I79" s="381">
        <v>0</v>
      </c>
    </row>
    <row r="80" spans="2:9">
      <c r="B80" s="161" t="s">
        <v>111</v>
      </c>
      <c r="C80" s="161" t="s">
        <v>1850</v>
      </c>
      <c r="D80" s="466" t="s">
        <v>1851</v>
      </c>
      <c r="E80" s="467"/>
      <c r="F80" s="468"/>
      <c r="G80" s="381">
        <v>0</v>
      </c>
      <c r="H80" s="384">
        <v>0</v>
      </c>
      <c r="I80" s="381">
        <v>0</v>
      </c>
    </row>
    <row r="81" spans="2:9">
      <c r="B81" s="161" t="s">
        <v>111</v>
      </c>
      <c r="C81" s="161" t="s">
        <v>1852</v>
      </c>
      <c r="D81" s="466" t="s">
        <v>1853</v>
      </c>
      <c r="E81" s="467"/>
      <c r="F81" s="468"/>
      <c r="G81" s="381">
        <v>0</v>
      </c>
      <c r="H81" s="384">
        <v>0</v>
      </c>
      <c r="I81" s="381">
        <v>0</v>
      </c>
    </row>
    <row r="82" spans="2:9">
      <c r="B82" s="161" t="s">
        <v>111</v>
      </c>
      <c r="C82" s="161" t="s">
        <v>2041</v>
      </c>
      <c r="D82" s="466" t="s">
        <v>2042</v>
      </c>
      <c r="E82" s="467"/>
      <c r="F82" s="468"/>
      <c r="G82" s="381">
        <v>0</v>
      </c>
      <c r="H82" s="384">
        <v>0</v>
      </c>
      <c r="I82" s="381">
        <v>0</v>
      </c>
    </row>
    <row r="83" spans="2:9">
      <c r="B83" s="158" t="s">
        <v>4</v>
      </c>
      <c r="C83" s="158" t="s">
        <v>54</v>
      </c>
      <c r="D83" s="472" t="s">
        <v>2043</v>
      </c>
      <c r="E83" s="467"/>
      <c r="F83" s="468"/>
      <c r="G83" s="382">
        <v>0</v>
      </c>
      <c r="H83" s="385">
        <v>0</v>
      </c>
      <c r="I83" s="382">
        <v>0</v>
      </c>
    </row>
    <row r="84" spans="2:9">
      <c r="B84" s="161" t="s">
        <v>111</v>
      </c>
      <c r="C84" s="161" t="s">
        <v>1854</v>
      </c>
      <c r="D84" s="466" t="s">
        <v>2044</v>
      </c>
      <c r="E84" s="467"/>
      <c r="F84" s="468"/>
      <c r="G84" s="381">
        <v>0</v>
      </c>
      <c r="H84" s="384">
        <v>0</v>
      </c>
      <c r="I84" s="381">
        <v>0</v>
      </c>
    </row>
    <row r="85" spans="2:9">
      <c r="B85" s="161" t="s">
        <v>111</v>
      </c>
      <c r="C85" s="161" t="s">
        <v>1855</v>
      </c>
      <c r="D85" s="466" t="s">
        <v>2045</v>
      </c>
      <c r="E85" s="467"/>
      <c r="F85" s="468"/>
      <c r="G85" s="381">
        <v>0</v>
      </c>
      <c r="H85" s="384">
        <v>0</v>
      </c>
      <c r="I85" s="381">
        <v>0</v>
      </c>
    </row>
    <row r="86" spans="2:9">
      <c r="B86" s="161" t="s">
        <v>111</v>
      </c>
      <c r="C86" s="161" t="s">
        <v>1856</v>
      </c>
      <c r="D86" s="466" t="s">
        <v>2046</v>
      </c>
      <c r="E86" s="467"/>
      <c r="F86" s="468"/>
      <c r="G86" s="381">
        <v>0</v>
      </c>
      <c r="H86" s="384">
        <v>0</v>
      </c>
      <c r="I86" s="381">
        <v>0</v>
      </c>
    </row>
    <row r="87" spans="2:9">
      <c r="B87" s="161" t="s">
        <v>111</v>
      </c>
      <c r="C87" s="161" t="s">
        <v>1857</v>
      </c>
      <c r="D87" s="466" t="s">
        <v>1858</v>
      </c>
      <c r="E87" s="467"/>
      <c r="F87" s="468"/>
      <c r="G87" s="381">
        <v>0</v>
      </c>
      <c r="H87" s="384">
        <v>0</v>
      </c>
      <c r="I87" s="381">
        <v>0</v>
      </c>
    </row>
    <row r="88" spans="2:9">
      <c r="B88" s="158" t="s">
        <v>4</v>
      </c>
      <c r="C88" s="158" t="s">
        <v>55</v>
      </c>
      <c r="D88" s="472" t="s">
        <v>56</v>
      </c>
      <c r="E88" s="467"/>
      <c r="F88" s="468"/>
      <c r="G88" s="382">
        <v>0</v>
      </c>
      <c r="H88" s="385">
        <v>0</v>
      </c>
      <c r="I88" s="382">
        <v>0</v>
      </c>
    </row>
    <row r="89" spans="2:9">
      <c r="B89" s="161" t="s">
        <v>111</v>
      </c>
      <c r="C89" s="161" t="s">
        <v>1859</v>
      </c>
      <c r="D89" s="466" t="s">
        <v>1860</v>
      </c>
      <c r="E89" s="467"/>
      <c r="F89" s="468"/>
      <c r="G89" s="381">
        <v>0</v>
      </c>
      <c r="H89" s="384">
        <v>0</v>
      </c>
      <c r="I89" s="381">
        <v>0</v>
      </c>
    </row>
    <row r="90" spans="2:9">
      <c r="B90" s="161" t="s">
        <v>111</v>
      </c>
      <c r="C90" s="161" t="s">
        <v>1861</v>
      </c>
      <c r="D90" s="466" t="s">
        <v>1862</v>
      </c>
      <c r="E90" s="467"/>
      <c r="F90" s="468"/>
      <c r="G90" s="381">
        <v>0</v>
      </c>
      <c r="H90" s="384">
        <v>0</v>
      </c>
      <c r="I90" s="381">
        <v>0</v>
      </c>
    </row>
    <row r="91" spans="2:9">
      <c r="B91" s="161" t="s">
        <v>111</v>
      </c>
      <c r="C91" s="161" t="s">
        <v>1863</v>
      </c>
      <c r="D91" s="466" t="s">
        <v>1864</v>
      </c>
      <c r="E91" s="467"/>
      <c r="F91" s="468"/>
      <c r="G91" s="381">
        <v>0</v>
      </c>
      <c r="H91" s="384">
        <v>0</v>
      </c>
      <c r="I91" s="381">
        <v>0</v>
      </c>
    </row>
    <row r="92" spans="2:9">
      <c r="B92" s="161" t="s">
        <v>111</v>
      </c>
      <c r="C92" s="161" t="s">
        <v>1865</v>
      </c>
      <c r="D92" s="466" t="s">
        <v>1866</v>
      </c>
      <c r="E92" s="467"/>
      <c r="F92" s="468"/>
      <c r="G92" s="381">
        <v>0</v>
      </c>
      <c r="H92" s="384">
        <v>0</v>
      </c>
      <c r="I92" s="381">
        <v>0</v>
      </c>
    </row>
    <row r="93" spans="2:9">
      <c r="B93" s="161" t="s">
        <v>111</v>
      </c>
      <c r="C93" s="161" t="s">
        <v>1867</v>
      </c>
      <c r="D93" s="466" t="s">
        <v>1868</v>
      </c>
      <c r="E93" s="467"/>
      <c r="F93" s="468"/>
      <c r="G93" s="381">
        <v>0</v>
      </c>
      <c r="H93" s="384">
        <v>0</v>
      </c>
      <c r="I93" s="381">
        <v>0</v>
      </c>
    </row>
    <row r="94" spans="2:9">
      <c r="B94" s="158" t="s">
        <v>11</v>
      </c>
      <c r="C94" s="158" t="s">
        <v>57</v>
      </c>
      <c r="D94" s="472" t="s">
        <v>58</v>
      </c>
      <c r="E94" s="467"/>
      <c r="F94" s="468"/>
      <c r="G94" s="382">
        <v>0</v>
      </c>
      <c r="H94" s="385">
        <v>0</v>
      </c>
      <c r="I94" s="382">
        <v>0</v>
      </c>
    </row>
    <row r="95" spans="2:9">
      <c r="B95" s="158" t="s">
        <v>59</v>
      </c>
      <c r="C95" s="158" t="s">
        <v>59</v>
      </c>
      <c r="D95" s="472" t="s">
        <v>2047</v>
      </c>
      <c r="E95" s="467"/>
      <c r="F95" s="468"/>
      <c r="G95" s="382">
        <v>0</v>
      </c>
      <c r="H95" s="385">
        <v>0</v>
      </c>
      <c r="I95" s="382">
        <v>0</v>
      </c>
    </row>
    <row r="96" spans="2:9">
      <c r="B96" s="158" t="s">
        <v>60</v>
      </c>
      <c r="C96" s="158" t="s">
        <v>60</v>
      </c>
      <c r="D96" s="472" t="s">
        <v>61</v>
      </c>
      <c r="E96" s="467"/>
      <c r="F96" s="468"/>
      <c r="G96" s="382">
        <v>2088344.98</v>
      </c>
      <c r="H96" s="385">
        <v>1945700</v>
      </c>
      <c r="I96" s="382">
        <v>142644.98000000001</v>
      </c>
    </row>
    <row r="97" spans="2:9">
      <c r="B97" s="158" t="s">
        <v>4</v>
      </c>
      <c r="C97" s="158" t="s">
        <v>62</v>
      </c>
      <c r="D97" s="472" t="s">
        <v>63</v>
      </c>
      <c r="E97" s="467"/>
      <c r="F97" s="468"/>
      <c r="G97" s="382">
        <v>45000</v>
      </c>
      <c r="H97" s="385">
        <v>0</v>
      </c>
      <c r="I97" s="382">
        <v>45000</v>
      </c>
    </row>
    <row r="98" spans="2:9">
      <c r="B98" s="161" t="s">
        <v>111</v>
      </c>
      <c r="C98" s="161" t="s">
        <v>1869</v>
      </c>
      <c r="D98" s="466" t="s">
        <v>1870</v>
      </c>
      <c r="E98" s="467"/>
      <c r="F98" s="468"/>
      <c r="G98" s="381">
        <v>45000</v>
      </c>
      <c r="H98" s="384">
        <v>0</v>
      </c>
      <c r="I98" s="381">
        <v>45000</v>
      </c>
    </row>
    <row r="99" spans="2:9">
      <c r="B99" s="161" t="s">
        <v>111</v>
      </c>
      <c r="C99" s="161" t="s">
        <v>1871</v>
      </c>
      <c r="D99" s="466" t="s">
        <v>1872</v>
      </c>
      <c r="E99" s="467"/>
      <c r="F99" s="468"/>
      <c r="G99" s="381">
        <v>0</v>
      </c>
      <c r="H99" s="384">
        <v>0</v>
      </c>
      <c r="I99" s="381">
        <v>0</v>
      </c>
    </row>
    <row r="100" spans="2:9">
      <c r="B100" s="161" t="s">
        <v>111</v>
      </c>
      <c r="C100" s="161" t="s">
        <v>1873</v>
      </c>
      <c r="D100" s="466" t="s">
        <v>1874</v>
      </c>
      <c r="E100" s="467"/>
      <c r="F100" s="468"/>
      <c r="G100" s="381">
        <v>0</v>
      </c>
      <c r="H100" s="384">
        <v>0</v>
      </c>
      <c r="I100" s="381">
        <v>0</v>
      </c>
    </row>
    <row r="101" spans="2:9">
      <c r="B101" s="161" t="s">
        <v>111</v>
      </c>
      <c r="C101" s="161" t="s">
        <v>1875</v>
      </c>
      <c r="D101" s="466" t="s">
        <v>1876</v>
      </c>
      <c r="E101" s="467"/>
      <c r="F101" s="468"/>
      <c r="G101" s="381">
        <v>0</v>
      </c>
      <c r="H101" s="384">
        <v>0</v>
      </c>
      <c r="I101" s="381">
        <v>0</v>
      </c>
    </row>
    <row r="102" spans="2:9">
      <c r="B102" s="161" t="s">
        <v>111</v>
      </c>
      <c r="C102" s="161" t="s">
        <v>2048</v>
      </c>
      <c r="D102" s="466" t="s">
        <v>2049</v>
      </c>
      <c r="E102" s="467"/>
      <c r="F102" s="468"/>
      <c r="G102" s="381">
        <v>0</v>
      </c>
      <c r="H102" s="384">
        <v>0</v>
      </c>
      <c r="I102" s="381">
        <v>0</v>
      </c>
    </row>
    <row r="103" spans="2:9">
      <c r="B103" s="158" t="s">
        <v>4</v>
      </c>
      <c r="C103" s="158" t="s">
        <v>64</v>
      </c>
      <c r="D103" s="472" t="s">
        <v>2050</v>
      </c>
      <c r="E103" s="467"/>
      <c r="F103" s="468"/>
      <c r="G103" s="382">
        <v>0</v>
      </c>
      <c r="H103" s="385">
        <v>0</v>
      </c>
      <c r="I103" s="382">
        <v>0</v>
      </c>
    </row>
    <row r="104" spans="2:9">
      <c r="B104" s="161" t="s">
        <v>111</v>
      </c>
      <c r="C104" s="161" t="s">
        <v>1877</v>
      </c>
      <c r="D104" s="466" t="s">
        <v>2050</v>
      </c>
      <c r="E104" s="467"/>
      <c r="F104" s="468"/>
      <c r="G104" s="381">
        <v>0</v>
      </c>
      <c r="H104" s="384">
        <v>0</v>
      </c>
      <c r="I104" s="381">
        <v>0</v>
      </c>
    </row>
    <row r="105" spans="2:9">
      <c r="B105" s="158" t="s">
        <v>4</v>
      </c>
      <c r="C105" s="158" t="s">
        <v>65</v>
      </c>
      <c r="D105" s="472" t="s">
        <v>66</v>
      </c>
      <c r="E105" s="467"/>
      <c r="F105" s="468"/>
      <c r="G105" s="382">
        <v>0</v>
      </c>
      <c r="H105" s="385">
        <v>0</v>
      </c>
      <c r="I105" s="382">
        <v>0</v>
      </c>
    </row>
    <row r="106" spans="2:9">
      <c r="B106" s="161" t="s">
        <v>111</v>
      </c>
      <c r="C106" s="161" t="s">
        <v>1878</v>
      </c>
      <c r="D106" s="466" t="s">
        <v>66</v>
      </c>
      <c r="E106" s="467"/>
      <c r="F106" s="468"/>
      <c r="G106" s="381">
        <v>0</v>
      </c>
      <c r="H106" s="384">
        <v>0</v>
      </c>
      <c r="I106" s="381">
        <v>0</v>
      </c>
    </row>
    <row r="107" spans="2:9">
      <c r="B107" s="158" t="s">
        <v>11</v>
      </c>
      <c r="C107" s="158" t="s">
        <v>67</v>
      </c>
      <c r="D107" s="472" t="s">
        <v>68</v>
      </c>
      <c r="E107" s="467"/>
      <c r="F107" s="468"/>
      <c r="G107" s="382">
        <v>45000</v>
      </c>
      <c r="H107" s="385">
        <v>0</v>
      </c>
      <c r="I107" s="382">
        <v>45000</v>
      </c>
    </row>
    <row r="108" spans="2:9">
      <c r="B108" s="158" t="s">
        <v>4</v>
      </c>
      <c r="C108" s="158" t="s">
        <v>69</v>
      </c>
      <c r="D108" s="472" t="s">
        <v>70</v>
      </c>
      <c r="E108" s="467"/>
      <c r="F108" s="468"/>
      <c r="G108" s="382">
        <v>45000</v>
      </c>
      <c r="H108" s="385">
        <v>0</v>
      </c>
      <c r="I108" s="382">
        <v>45000</v>
      </c>
    </row>
    <row r="109" spans="2:9">
      <c r="B109" s="161" t="s">
        <v>111</v>
      </c>
      <c r="C109" s="161" t="s">
        <v>1879</v>
      </c>
      <c r="D109" s="466" t="s">
        <v>1880</v>
      </c>
      <c r="E109" s="467"/>
      <c r="F109" s="468"/>
      <c r="G109" s="381">
        <v>45000</v>
      </c>
      <c r="H109" s="384">
        <v>0</v>
      </c>
      <c r="I109" s="381">
        <v>45000</v>
      </c>
    </row>
    <row r="110" spans="2:9">
      <c r="B110" s="161" t="s">
        <v>111</v>
      </c>
      <c r="C110" s="161" t="s">
        <v>1881</v>
      </c>
      <c r="D110" s="466" t="s">
        <v>1882</v>
      </c>
      <c r="E110" s="467"/>
      <c r="F110" s="468"/>
      <c r="G110" s="381">
        <v>0</v>
      </c>
      <c r="H110" s="384">
        <v>0</v>
      </c>
      <c r="I110" s="381">
        <v>0</v>
      </c>
    </row>
    <row r="111" spans="2:9">
      <c r="B111" s="161" t="s">
        <v>111</v>
      </c>
      <c r="C111" s="161" t="s">
        <v>1883</v>
      </c>
      <c r="D111" s="466" t="s">
        <v>1884</v>
      </c>
      <c r="E111" s="467"/>
      <c r="F111" s="468"/>
      <c r="G111" s="381">
        <v>0</v>
      </c>
      <c r="H111" s="384">
        <v>0</v>
      </c>
      <c r="I111" s="381">
        <v>0</v>
      </c>
    </row>
    <row r="112" spans="2:9">
      <c r="B112" s="161" t="s">
        <v>111</v>
      </c>
      <c r="C112" s="161" t="s">
        <v>1885</v>
      </c>
      <c r="D112" s="466" t="s">
        <v>1886</v>
      </c>
      <c r="E112" s="467"/>
      <c r="F112" s="468"/>
      <c r="G112" s="381">
        <v>0</v>
      </c>
      <c r="H112" s="384">
        <v>0</v>
      </c>
      <c r="I112" s="381">
        <v>0</v>
      </c>
    </row>
    <row r="113" spans="2:9">
      <c r="B113" s="161" t="s">
        <v>111</v>
      </c>
      <c r="C113" s="161" t="s">
        <v>1887</v>
      </c>
      <c r="D113" s="466" t="s">
        <v>2051</v>
      </c>
      <c r="E113" s="467"/>
      <c r="F113" s="468"/>
      <c r="G113" s="381">
        <v>0</v>
      </c>
      <c r="H113" s="384">
        <v>0</v>
      </c>
      <c r="I113" s="381">
        <v>0</v>
      </c>
    </row>
    <row r="114" spans="2:9">
      <c r="B114" s="158" t="s">
        <v>4</v>
      </c>
      <c r="C114" s="158" t="s">
        <v>71</v>
      </c>
      <c r="D114" s="472" t="s">
        <v>2052</v>
      </c>
      <c r="E114" s="467"/>
      <c r="F114" s="468"/>
      <c r="G114" s="382">
        <v>0</v>
      </c>
      <c r="H114" s="385">
        <v>0</v>
      </c>
      <c r="I114" s="382">
        <v>0</v>
      </c>
    </row>
    <row r="115" spans="2:9">
      <c r="B115" s="161" t="s">
        <v>111</v>
      </c>
      <c r="C115" s="161" t="s">
        <v>1888</v>
      </c>
      <c r="D115" s="466" t="s">
        <v>2053</v>
      </c>
      <c r="E115" s="467"/>
      <c r="F115" s="468"/>
      <c r="G115" s="381">
        <v>0</v>
      </c>
      <c r="H115" s="384">
        <v>0</v>
      </c>
      <c r="I115" s="381">
        <v>0</v>
      </c>
    </row>
    <row r="116" spans="2:9">
      <c r="B116" s="158" t="s">
        <v>4</v>
      </c>
      <c r="C116" s="158" t="s">
        <v>72</v>
      </c>
      <c r="D116" s="472" t="s">
        <v>73</v>
      </c>
      <c r="E116" s="467"/>
      <c r="F116" s="468"/>
      <c r="G116" s="382">
        <v>0</v>
      </c>
      <c r="H116" s="385">
        <v>0</v>
      </c>
      <c r="I116" s="382">
        <v>0</v>
      </c>
    </row>
    <row r="117" spans="2:9">
      <c r="B117" s="161" t="s">
        <v>111</v>
      </c>
      <c r="C117" s="161" t="s">
        <v>1889</v>
      </c>
      <c r="D117" s="466" t="s">
        <v>73</v>
      </c>
      <c r="E117" s="467"/>
      <c r="F117" s="468"/>
      <c r="G117" s="381">
        <v>0</v>
      </c>
      <c r="H117" s="384">
        <v>0</v>
      </c>
      <c r="I117" s="381">
        <v>0</v>
      </c>
    </row>
    <row r="118" spans="2:9">
      <c r="B118" s="158" t="s">
        <v>11</v>
      </c>
      <c r="C118" s="158" t="s">
        <v>74</v>
      </c>
      <c r="D118" s="472" t="s">
        <v>75</v>
      </c>
      <c r="E118" s="467"/>
      <c r="F118" s="468"/>
      <c r="G118" s="382">
        <v>45000</v>
      </c>
      <c r="H118" s="385">
        <v>0</v>
      </c>
      <c r="I118" s="382">
        <v>45000</v>
      </c>
    </row>
    <row r="119" spans="2:9">
      <c r="B119" s="158" t="s">
        <v>76</v>
      </c>
      <c r="C119" s="158" t="s">
        <v>76</v>
      </c>
      <c r="D119" s="472" t="s">
        <v>77</v>
      </c>
      <c r="E119" s="467"/>
      <c r="F119" s="468"/>
      <c r="G119" s="382">
        <v>0</v>
      </c>
      <c r="H119" s="385">
        <v>0</v>
      </c>
      <c r="I119" s="382">
        <v>0</v>
      </c>
    </row>
    <row r="120" spans="2:9">
      <c r="B120" s="164" t="s">
        <v>78</v>
      </c>
      <c r="C120" s="164" t="s">
        <v>78</v>
      </c>
      <c r="D120" s="473" t="s">
        <v>79</v>
      </c>
      <c r="E120" s="474"/>
      <c r="F120" s="474"/>
      <c r="G120" s="250">
        <v>2088344.98</v>
      </c>
      <c r="H120" s="386">
        <v>1945700</v>
      </c>
      <c r="I120" s="250">
        <v>142644.98000000001</v>
      </c>
    </row>
    <row r="121" spans="2:9" ht="0" hidden="1" customHeight="1"/>
    <row r="129" s="133" customFormat="1"/>
    <row r="130" s="133" customFormat="1"/>
    <row r="131" s="133" customFormat="1"/>
    <row r="132" s="133" customFormat="1"/>
    <row r="133" s="133" customFormat="1"/>
    <row r="134" s="133" customFormat="1"/>
    <row r="135" s="133" customFormat="1"/>
    <row r="136" s="133" customFormat="1"/>
    <row r="137" s="133" customFormat="1"/>
  </sheetData>
  <mergeCells count="120">
    <mergeCell ref="D117:F117"/>
    <mergeCell ref="D118:F118"/>
    <mergeCell ref="D119:F119"/>
    <mergeCell ref="D114:F114"/>
    <mergeCell ref="D115:F115"/>
    <mergeCell ref="D116:F116"/>
    <mergeCell ref="D120:F120"/>
    <mergeCell ref="D105:F105"/>
    <mergeCell ref="D106:F106"/>
    <mergeCell ref="D107:F107"/>
    <mergeCell ref="D102:F102"/>
    <mergeCell ref="D103:F103"/>
    <mergeCell ref="D104:F104"/>
    <mergeCell ref="D111:F111"/>
    <mergeCell ref="D112:F112"/>
    <mergeCell ref="D113:F113"/>
    <mergeCell ref="D108:F108"/>
    <mergeCell ref="D109:F109"/>
    <mergeCell ref="D110:F110"/>
    <mergeCell ref="D93:F93"/>
    <mergeCell ref="D94:F94"/>
    <mergeCell ref="D95:F95"/>
    <mergeCell ref="D90:F90"/>
    <mergeCell ref="D91:F91"/>
    <mergeCell ref="D92:F92"/>
    <mergeCell ref="D99:F99"/>
    <mergeCell ref="D100:F100"/>
    <mergeCell ref="D101:F101"/>
    <mergeCell ref="D96:F96"/>
    <mergeCell ref="D97:F97"/>
    <mergeCell ref="D98:F98"/>
    <mergeCell ref="D81:F81"/>
    <mergeCell ref="D82:F82"/>
    <mergeCell ref="D83:F83"/>
    <mergeCell ref="D78:F78"/>
    <mergeCell ref="D79:F79"/>
    <mergeCell ref="D80:F80"/>
    <mergeCell ref="D87:F87"/>
    <mergeCell ref="D88:F88"/>
    <mergeCell ref="D89:F89"/>
    <mergeCell ref="D84:F84"/>
    <mergeCell ref="D85:F85"/>
    <mergeCell ref="D86:F86"/>
    <mergeCell ref="D69:F69"/>
    <mergeCell ref="D70:F70"/>
    <mergeCell ref="D71:F71"/>
    <mergeCell ref="D66:F66"/>
    <mergeCell ref="D67:F67"/>
    <mergeCell ref="D68:F68"/>
    <mergeCell ref="D75:F75"/>
    <mergeCell ref="D76:F76"/>
    <mergeCell ref="D77:F77"/>
    <mergeCell ref="D72:F72"/>
    <mergeCell ref="D73:F73"/>
    <mergeCell ref="D74:F74"/>
    <mergeCell ref="D58:F58"/>
    <mergeCell ref="D59:F59"/>
    <mergeCell ref="D54:F54"/>
    <mergeCell ref="D55:F55"/>
    <mergeCell ref="D56:F56"/>
    <mergeCell ref="D63:F63"/>
    <mergeCell ref="D64:F64"/>
    <mergeCell ref="D65:F65"/>
    <mergeCell ref="D60:F60"/>
    <mergeCell ref="D61:F61"/>
    <mergeCell ref="D62:F62"/>
    <mergeCell ref="A1:D1"/>
    <mergeCell ref="F1:I1"/>
    <mergeCell ref="F2:I2"/>
    <mergeCell ref="D11:F11"/>
    <mergeCell ref="D12:F12"/>
    <mergeCell ref="D51:F51"/>
    <mergeCell ref="D52:F52"/>
    <mergeCell ref="D53:F53"/>
    <mergeCell ref="D57:F57"/>
    <mergeCell ref="D15:F15"/>
    <mergeCell ref="D6:F6"/>
    <mergeCell ref="D7:F7"/>
    <mergeCell ref="D8:F8"/>
    <mergeCell ref="D9:F9"/>
    <mergeCell ref="D10:F10"/>
    <mergeCell ref="D13:F13"/>
    <mergeCell ref="D14:F14"/>
    <mergeCell ref="B4:I4"/>
    <mergeCell ref="B5:I5"/>
    <mergeCell ref="D25:F25"/>
    <mergeCell ref="D31:F31"/>
    <mergeCell ref="D32:F32"/>
    <mergeCell ref="D36:F36"/>
    <mergeCell ref="D37:F37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47:F47"/>
    <mergeCell ref="D48:F48"/>
    <mergeCell ref="D49:F49"/>
    <mergeCell ref="D50:F50"/>
    <mergeCell ref="D26:F26"/>
    <mergeCell ref="D27:F27"/>
    <mergeCell ref="D28:F28"/>
    <mergeCell ref="D29:F29"/>
    <mergeCell ref="D30:F30"/>
    <mergeCell ref="D42:F42"/>
    <mergeCell ref="D43:F43"/>
    <mergeCell ref="D44:F44"/>
    <mergeCell ref="D45:F45"/>
    <mergeCell ref="D46:F46"/>
    <mergeCell ref="D41:F41"/>
    <mergeCell ref="D38:F38"/>
    <mergeCell ref="D39:F39"/>
    <mergeCell ref="D40:F40"/>
    <mergeCell ref="D33:F33"/>
    <mergeCell ref="D34:F34"/>
    <mergeCell ref="D35:F3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5476262 &amp;C&amp;"Segoe UI,Regular"&amp;8Seite &amp;P von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877"/>
  <sheetViews>
    <sheetView showGridLines="0" workbookViewId="0">
      <pane ySplit="3" topLeftCell="A4" activePane="bottomLeft" state="frozen"/>
      <selection pane="bottomLeft" activeCell="N11" sqref="N11"/>
    </sheetView>
  </sheetViews>
  <sheetFormatPr baseColWidth="10" defaultRowHeight="15"/>
  <cols>
    <col min="1" max="1" width="0.140625" style="133" customWidth="1"/>
    <col min="2" max="2" width="5.7109375" style="133" customWidth="1"/>
    <col min="3" max="3" width="6.28515625" style="133" customWidth="1"/>
    <col min="4" max="4" width="43.42578125" style="133" customWidth="1"/>
    <col min="5" max="5" width="11.28515625" style="133" customWidth="1"/>
    <col min="6" max="6" width="4.140625" style="133" customWidth="1"/>
    <col min="7" max="7" width="13.42578125" style="133" customWidth="1"/>
    <col min="8" max="8" width="3.7109375" style="133" customWidth="1"/>
    <col min="9" max="9" width="9.85546875" style="133" customWidth="1"/>
    <col min="10" max="10" width="15.42578125" style="133" customWidth="1"/>
    <col min="11" max="12" width="13.42578125" style="133" customWidth="1"/>
    <col min="13" max="13" width="0" style="133" hidden="1" customWidth="1"/>
    <col min="14" max="16384" width="11.42578125" style="133"/>
  </cols>
  <sheetData>
    <row r="1" spans="1:12" ht="11.1" customHeight="1">
      <c r="A1" s="428" t="s">
        <v>0</v>
      </c>
      <c r="B1" s="422"/>
      <c r="C1" s="422"/>
      <c r="D1" s="422"/>
      <c r="E1" s="422"/>
      <c r="I1" s="429"/>
      <c r="J1" s="422"/>
      <c r="K1" s="422"/>
      <c r="L1" s="422"/>
    </row>
    <row r="2" spans="1:12" ht="11.1" customHeight="1">
      <c r="I2" s="429"/>
      <c r="J2" s="422"/>
      <c r="K2" s="422"/>
      <c r="L2" s="422"/>
    </row>
    <row r="3" spans="1:12" ht="6.4" customHeight="1"/>
    <row r="4" spans="1:12" ht="14.1" customHeight="1">
      <c r="A4" s="430" t="s">
        <v>948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</row>
    <row r="5" spans="1:12" ht="4.9000000000000004" customHeight="1"/>
    <row r="6" spans="1:12" ht="17.100000000000001" customHeight="1">
      <c r="B6" s="428" t="s">
        <v>2424</v>
      </c>
      <c r="C6" s="422"/>
      <c r="D6" s="422"/>
      <c r="E6" s="422"/>
      <c r="F6" s="422"/>
      <c r="G6" s="422"/>
      <c r="H6" s="422"/>
      <c r="I6" s="422"/>
      <c r="J6" s="422"/>
      <c r="K6" s="422"/>
      <c r="L6" s="422"/>
    </row>
    <row r="7" spans="1:12" ht="1.5" customHeight="1"/>
    <row r="8" spans="1:12" ht="24">
      <c r="B8" s="485" t="s">
        <v>947</v>
      </c>
      <c r="C8" s="444"/>
      <c r="D8" s="167" t="s">
        <v>946</v>
      </c>
      <c r="E8" s="484" t="s">
        <v>2425</v>
      </c>
      <c r="F8" s="444"/>
      <c r="G8" s="168" t="s">
        <v>2426</v>
      </c>
      <c r="H8" s="484" t="s">
        <v>3</v>
      </c>
      <c r="I8" s="444"/>
      <c r="J8" s="168" t="s">
        <v>2425</v>
      </c>
      <c r="K8" s="168" t="s">
        <v>2426</v>
      </c>
      <c r="L8" s="168" t="s">
        <v>3</v>
      </c>
    </row>
    <row r="9" spans="1:12">
      <c r="B9" s="493" t="s">
        <v>228</v>
      </c>
      <c r="C9" s="427"/>
      <c r="D9" s="169" t="s">
        <v>228</v>
      </c>
      <c r="E9" s="490" t="s">
        <v>258</v>
      </c>
      <c r="F9" s="432"/>
      <c r="G9" s="432"/>
      <c r="H9" s="432"/>
      <c r="I9" s="433"/>
      <c r="J9" s="490" t="s">
        <v>257</v>
      </c>
      <c r="K9" s="432"/>
      <c r="L9" s="433"/>
    </row>
    <row r="10" spans="1:12" ht="21">
      <c r="B10" s="483" t="s">
        <v>248</v>
      </c>
      <c r="C10" s="427"/>
      <c r="D10" s="170" t="s">
        <v>247</v>
      </c>
      <c r="E10" s="482">
        <v>-686238.06</v>
      </c>
      <c r="F10" s="427"/>
      <c r="G10" s="171">
        <v>-746600</v>
      </c>
      <c r="H10" s="482">
        <v>60361.94</v>
      </c>
      <c r="I10" s="427"/>
      <c r="J10" s="141">
        <v>-680298.04</v>
      </c>
      <c r="K10" s="171">
        <v>-744900</v>
      </c>
      <c r="L10" s="141">
        <v>64601.96</v>
      </c>
    </row>
    <row r="11" spans="1:12" ht="21">
      <c r="B11" s="483" t="s">
        <v>241</v>
      </c>
      <c r="C11" s="427"/>
      <c r="D11" s="170" t="s">
        <v>240</v>
      </c>
      <c r="E11" s="487" t="s">
        <v>228</v>
      </c>
      <c r="F11" s="427"/>
      <c r="G11" s="172" t="s">
        <v>228</v>
      </c>
      <c r="H11" s="487" t="s">
        <v>228</v>
      </c>
      <c r="I11" s="427"/>
      <c r="J11" s="141">
        <v>-28292.48</v>
      </c>
      <c r="K11" s="171">
        <v>-19600</v>
      </c>
      <c r="L11" s="141">
        <v>-8692.48</v>
      </c>
    </row>
    <row r="12" spans="1:12">
      <c r="B12" s="483" t="s">
        <v>239</v>
      </c>
      <c r="C12" s="427"/>
      <c r="D12" s="170" t="s">
        <v>238</v>
      </c>
      <c r="E12" s="487" t="s">
        <v>228</v>
      </c>
      <c r="F12" s="427"/>
      <c r="G12" s="172" t="s">
        <v>228</v>
      </c>
      <c r="H12" s="487" t="s">
        <v>228</v>
      </c>
      <c r="I12" s="427"/>
      <c r="J12" s="141">
        <v>-708590.52</v>
      </c>
      <c r="K12" s="171">
        <v>-764500</v>
      </c>
      <c r="L12" s="141">
        <v>55909.48</v>
      </c>
    </row>
    <row r="13" spans="1:12" ht="21">
      <c r="B13" s="483" t="s">
        <v>232</v>
      </c>
      <c r="C13" s="427"/>
      <c r="D13" s="170" t="s">
        <v>77</v>
      </c>
      <c r="E13" s="487" t="s">
        <v>228</v>
      </c>
      <c r="F13" s="427"/>
      <c r="G13" s="172" t="s">
        <v>228</v>
      </c>
      <c r="H13" s="487" t="s">
        <v>228</v>
      </c>
      <c r="I13" s="427"/>
      <c r="J13" s="141">
        <v>0</v>
      </c>
      <c r="K13" s="171">
        <v>0</v>
      </c>
      <c r="L13" s="141">
        <v>0</v>
      </c>
    </row>
    <row r="14" spans="1:12" ht="21">
      <c r="B14" s="483" t="s">
        <v>231</v>
      </c>
      <c r="C14" s="427"/>
      <c r="D14" s="170" t="s">
        <v>230</v>
      </c>
      <c r="E14" s="487" t="s">
        <v>228</v>
      </c>
      <c r="F14" s="427"/>
      <c r="G14" s="172" t="s">
        <v>228</v>
      </c>
      <c r="H14" s="487" t="s">
        <v>228</v>
      </c>
      <c r="I14" s="427"/>
      <c r="J14" s="141">
        <v>-708590.52</v>
      </c>
      <c r="K14" s="171">
        <v>-764500</v>
      </c>
      <c r="L14" s="141">
        <v>55909.48</v>
      </c>
    </row>
    <row r="15" spans="1:12" ht="21">
      <c r="B15" s="483" t="s">
        <v>27</v>
      </c>
      <c r="C15" s="427"/>
      <c r="D15" s="170" t="s">
        <v>2024</v>
      </c>
      <c r="E15" s="482">
        <v>-686238.06</v>
      </c>
      <c r="F15" s="427"/>
      <c r="G15" s="171">
        <v>-746600</v>
      </c>
      <c r="H15" s="482">
        <v>60361.94</v>
      </c>
      <c r="I15" s="427"/>
      <c r="J15" s="172" t="s">
        <v>228</v>
      </c>
      <c r="K15" s="172" t="s">
        <v>228</v>
      </c>
      <c r="L15" s="172" t="s">
        <v>228</v>
      </c>
    </row>
    <row r="16" spans="1:12">
      <c r="B16" s="143" t="s">
        <v>228</v>
      </c>
      <c r="C16" s="143" t="s">
        <v>228</v>
      </c>
      <c r="D16" s="143" t="s">
        <v>228</v>
      </c>
      <c r="E16" s="488" t="s">
        <v>228</v>
      </c>
      <c r="F16" s="422"/>
      <c r="G16" s="143" t="s">
        <v>228</v>
      </c>
      <c r="H16" s="488" t="s">
        <v>228</v>
      </c>
      <c r="I16" s="422"/>
      <c r="J16" s="143" t="s">
        <v>228</v>
      </c>
      <c r="K16" s="143" t="s">
        <v>228</v>
      </c>
      <c r="L16" s="143" t="s">
        <v>228</v>
      </c>
    </row>
    <row r="17" spans="2:12">
      <c r="B17" s="485" t="s">
        <v>945</v>
      </c>
      <c r="C17" s="444"/>
      <c r="D17" s="167" t="s">
        <v>942</v>
      </c>
      <c r="E17" s="484" t="s">
        <v>2425</v>
      </c>
      <c r="F17" s="444"/>
      <c r="G17" s="168" t="s">
        <v>2426</v>
      </c>
      <c r="H17" s="484" t="s">
        <v>3</v>
      </c>
      <c r="I17" s="444"/>
      <c r="J17" s="168" t="s">
        <v>2425</v>
      </c>
      <c r="K17" s="168" t="s">
        <v>2426</v>
      </c>
      <c r="L17" s="168" t="s">
        <v>3</v>
      </c>
    </row>
    <row r="18" spans="2:12">
      <c r="B18" s="493" t="s">
        <v>228</v>
      </c>
      <c r="C18" s="427"/>
      <c r="D18" s="169" t="s">
        <v>228</v>
      </c>
      <c r="E18" s="490" t="s">
        <v>258</v>
      </c>
      <c r="F18" s="432"/>
      <c r="G18" s="432"/>
      <c r="H18" s="432"/>
      <c r="I18" s="433"/>
      <c r="J18" s="490" t="s">
        <v>257</v>
      </c>
      <c r="K18" s="432"/>
      <c r="L18" s="433"/>
    </row>
    <row r="19" spans="2:12" ht="21">
      <c r="B19" s="483" t="s">
        <v>248</v>
      </c>
      <c r="C19" s="427"/>
      <c r="D19" s="170" t="s">
        <v>247</v>
      </c>
      <c r="E19" s="482">
        <v>-101682.25</v>
      </c>
      <c r="F19" s="427"/>
      <c r="G19" s="171">
        <v>-105800</v>
      </c>
      <c r="H19" s="482">
        <v>4117.75</v>
      </c>
      <c r="I19" s="427"/>
      <c r="J19" s="141">
        <v>-101682.17</v>
      </c>
      <c r="K19" s="171">
        <v>-105800</v>
      </c>
      <c r="L19" s="141">
        <v>4117.83</v>
      </c>
    </row>
    <row r="20" spans="2:12" ht="21">
      <c r="B20" s="483" t="s">
        <v>241</v>
      </c>
      <c r="C20" s="427"/>
      <c r="D20" s="170" t="s">
        <v>240</v>
      </c>
      <c r="E20" s="487" t="s">
        <v>228</v>
      </c>
      <c r="F20" s="427"/>
      <c r="G20" s="172" t="s">
        <v>228</v>
      </c>
      <c r="H20" s="487" t="s">
        <v>228</v>
      </c>
      <c r="I20" s="427"/>
      <c r="J20" s="141">
        <v>0</v>
      </c>
      <c r="K20" s="171">
        <v>0</v>
      </c>
      <c r="L20" s="141">
        <v>0</v>
      </c>
    </row>
    <row r="21" spans="2:12">
      <c r="B21" s="483" t="s">
        <v>239</v>
      </c>
      <c r="C21" s="427"/>
      <c r="D21" s="170" t="s">
        <v>238</v>
      </c>
      <c r="E21" s="487" t="s">
        <v>228</v>
      </c>
      <c r="F21" s="427"/>
      <c r="G21" s="172" t="s">
        <v>228</v>
      </c>
      <c r="H21" s="487" t="s">
        <v>228</v>
      </c>
      <c r="I21" s="427"/>
      <c r="J21" s="141">
        <v>-101682.17</v>
      </c>
      <c r="K21" s="171">
        <v>-105800</v>
      </c>
      <c r="L21" s="141">
        <v>4117.83</v>
      </c>
    </row>
    <row r="22" spans="2:12" ht="21">
      <c r="B22" s="483" t="s">
        <v>232</v>
      </c>
      <c r="C22" s="427"/>
      <c r="D22" s="170" t="s">
        <v>77</v>
      </c>
      <c r="E22" s="487" t="s">
        <v>228</v>
      </c>
      <c r="F22" s="427"/>
      <c r="G22" s="172" t="s">
        <v>228</v>
      </c>
      <c r="H22" s="487" t="s">
        <v>228</v>
      </c>
      <c r="I22" s="427"/>
      <c r="J22" s="141">
        <v>0</v>
      </c>
      <c r="K22" s="171">
        <v>0</v>
      </c>
      <c r="L22" s="141">
        <v>0</v>
      </c>
    </row>
    <row r="23" spans="2:12" ht="21">
      <c r="B23" s="483" t="s">
        <v>231</v>
      </c>
      <c r="C23" s="427"/>
      <c r="D23" s="170" t="s">
        <v>230</v>
      </c>
      <c r="E23" s="487" t="s">
        <v>228</v>
      </c>
      <c r="F23" s="427"/>
      <c r="G23" s="172" t="s">
        <v>228</v>
      </c>
      <c r="H23" s="487" t="s">
        <v>228</v>
      </c>
      <c r="I23" s="427"/>
      <c r="J23" s="141">
        <v>-101682.17</v>
      </c>
      <c r="K23" s="171">
        <v>-105800</v>
      </c>
      <c r="L23" s="141">
        <v>4117.83</v>
      </c>
    </row>
    <row r="24" spans="2:12" ht="21">
      <c r="B24" s="483" t="s">
        <v>27</v>
      </c>
      <c r="C24" s="427"/>
      <c r="D24" s="170" t="s">
        <v>2024</v>
      </c>
      <c r="E24" s="482">
        <v>-101682.25</v>
      </c>
      <c r="F24" s="427"/>
      <c r="G24" s="171">
        <v>-105800</v>
      </c>
      <c r="H24" s="482">
        <v>4117.75</v>
      </c>
      <c r="I24" s="427"/>
      <c r="J24" s="172" t="s">
        <v>228</v>
      </c>
      <c r="K24" s="172" t="s">
        <v>228</v>
      </c>
      <c r="L24" s="172" t="s">
        <v>228</v>
      </c>
    </row>
    <row r="25" spans="2:12">
      <c r="B25" s="143" t="s">
        <v>228</v>
      </c>
      <c r="C25" s="143" t="s">
        <v>228</v>
      </c>
      <c r="D25" s="143" t="s">
        <v>228</v>
      </c>
      <c r="E25" s="488" t="s">
        <v>228</v>
      </c>
      <c r="F25" s="422"/>
      <c r="G25" s="143" t="s">
        <v>228</v>
      </c>
      <c r="H25" s="488" t="s">
        <v>228</v>
      </c>
      <c r="I25" s="422"/>
      <c r="J25" s="143" t="s">
        <v>228</v>
      </c>
      <c r="K25" s="143" t="s">
        <v>228</v>
      </c>
      <c r="L25" s="143" t="s">
        <v>228</v>
      </c>
    </row>
    <row r="26" spans="2:12">
      <c r="B26" s="485" t="s">
        <v>944</v>
      </c>
      <c r="C26" s="444"/>
      <c r="D26" s="167" t="s">
        <v>942</v>
      </c>
      <c r="E26" s="484" t="s">
        <v>2425</v>
      </c>
      <c r="F26" s="444"/>
      <c r="G26" s="168" t="s">
        <v>2426</v>
      </c>
      <c r="H26" s="484" t="s">
        <v>3</v>
      </c>
      <c r="I26" s="444"/>
      <c r="J26" s="168" t="s">
        <v>2425</v>
      </c>
      <c r="K26" s="168" t="s">
        <v>2426</v>
      </c>
      <c r="L26" s="168" t="s">
        <v>3</v>
      </c>
    </row>
    <row r="27" spans="2:12">
      <c r="B27" s="493" t="s">
        <v>228</v>
      </c>
      <c r="C27" s="427"/>
      <c r="D27" s="169" t="s">
        <v>228</v>
      </c>
      <c r="E27" s="490" t="s">
        <v>258</v>
      </c>
      <c r="F27" s="432"/>
      <c r="G27" s="432"/>
      <c r="H27" s="432"/>
      <c r="I27" s="433"/>
      <c r="J27" s="490" t="s">
        <v>257</v>
      </c>
      <c r="K27" s="432"/>
      <c r="L27" s="433"/>
    </row>
    <row r="28" spans="2:12" ht="21">
      <c r="B28" s="483" t="s">
        <v>248</v>
      </c>
      <c r="C28" s="427"/>
      <c r="D28" s="170" t="s">
        <v>247</v>
      </c>
      <c r="E28" s="482">
        <v>-101682.25</v>
      </c>
      <c r="F28" s="427"/>
      <c r="G28" s="171">
        <v>-105800</v>
      </c>
      <c r="H28" s="482">
        <v>4117.75</v>
      </c>
      <c r="I28" s="427"/>
      <c r="J28" s="141">
        <v>-101682.17</v>
      </c>
      <c r="K28" s="171">
        <v>-105800</v>
      </c>
      <c r="L28" s="141">
        <v>4117.83</v>
      </c>
    </row>
    <row r="29" spans="2:12" ht="21">
      <c r="B29" s="483" t="s">
        <v>241</v>
      </c>
      <c r="C29" s="427"/>
      <c r="D29" s="170" t="s">
        <v>240</v>
      </c>
      <c r="E29" s="487" t="s">
        <v>228</v>
      </c>
      <c r="F29" s="427"/>
      <c r="G29" s="172" t="s">
        <v>228</v>
      </c>
      <c r="H29" s="487" t="s">
        <v>228</v>
      </c>
      <c r="I29" s="427"/>
      <c r="J29" s="141">
        <v>0</v>
      </c>
      <c r="K29" s="171">
        <v>0</v>
      </c>
      <c r="L29" s="141">
        <v>0</v>
      </c>
    </row>
    <row r="30" spans="2:12">
      <c r="B30" s="483" t="s">
        <v>239</v>
      </c>
      <c r="C30" s="427"/>
      <c r="D30" s="170" t="s">
        <v>238</v>
      </c>
      <c r="E30" s="487" t="s">
        <v>228</v>
      </c>
      <c r="F30" s="427"/>
      <c r="G30" s="172" t="s">
        <v>228</v>
      </c>
      <c r="H30" s="487" t="s">
        <v>228</v>
      </c>
      <c r="I30" s="427"/>
      <c r="J30" s="141">
        <v>-101682.17</v>
      </c>
      <c r="K30" s="171">
        <v>-105800</v>
      </c>
      <c r="L30" s="141">
        <v>4117.83</v>
      </c>
    </row>
    <row r="31" spans="2:12" ht="21">
      <c r="B31" s="483" t="s">
        <v>232</v>
      </c>
      <c r="C31" s="427"/>
      <c r="D31" s="170" t="s">
        <v>77</v>
      </c>
      <c r="E31" s="487" t="s">
        <v>228</v>
      </c>
      <c r="F31" s="427"/>
      <c r="G31" s="172" t="s">
        <v>228</v>
      </c>
      <c r="H31" s="487" t="s">
        <v>228</v>
      </c>
      <c r="I31" s="427"/>
      <c r="J31" s="141">
        <v>0</v>
      </c>
      <c r="K31" s="171">
        <v>0</v>
      </c>
      <c r="L31" s="141">
        <v>0</v>
      </c>
    </row>
    <row r="32" spans="2:12" ht="21">
      <c r="B32" s="483" t="s">
        <v>231</v>
      </c>
      <c r="C32" s="427"/>
      <c r="D32" s="170" t="s">
        <v>230</v>
      </c>
      <c r="E32" s="487" t="s">
        <v>228</v>
      </c>
      <c r="F32" s="427"/>
      <c r="G32" s="172" t="s">
        <v>228</v>
      </c>
      <c r="H32" s="487" t="s">
        <v>228</v>
      </c>
      <c r="I32" s="427"/>
      <c r="J32" s="141">
        <v>-101682.17</v>
      </c>
      <c r="K32" s="171">
        <v>-105800</v>
      </c>
      <c r="L32" s="141">
        <v>4117.83</v>
      </c>
    </row>
    <row r="33" spans="2:12" ht="21">
      <c r="B33" s="483" t="s">
        <v>27</v>
      </c>
      <c r="C33" s="427"/>
      <c r="D33" s="170" t="s">
        <v>2024</v>
      </c>
      <c r="E33" s="482">
        <v>-101682.25</v>
      </c>
      <c r="F33" s="427"/>
      <c r="G33" s="171">
        <v>-105800</v>
      </c>
      <c r="H33" s="482">
        <v>4117.75</v>
      </c>
      <c r="I33" s="427"/>
      <c r="J33" s="172" t="s">
        <v>228</v>
      </c>
      <c r="K33" s="172" t="s">
        <v>228</v>
      </c>
      <c r="L33" s="172" t="s">
        <v>228</v>
      </c>
    </row>
    <row r="34" spans="2:12">
      <c r="B34" s="143" t="s">
        <v>228</v>
      </c>
      <c r="C34" s="143" t="s">
        <v>228</v>
      </c>
      <c r="D34" s="143" t="s">
        <v>228</v>
      </c>
      <c r="E34" s="488" t="s">
        <v>228</v>
      </c>
      <c r="F34" s="422"/>
      <c r="G34" s="143" t="s">
        <v>228</v>
      </c>
      <c r="H34" s="488" t="s">
        <v>228</v>
      </c>
      <c r="I34" s="422"/>
      <c r="J34" s="143" t="s">
        <v>228</v>
      </c>
      <c r="K34" s="143" t="s">
        <v>228</v>
      </c>
      <c r="L34" s="143" t="s">
        <v>228</v>
      </c>
    </row>
    <row r="35" spans="2:12">
      <c r="B35" s="485" t="s">
        <v>943</v>
      </c>
      <c r="C35" s="444"/>
      <c r="D35" s="167" t="s">
        <v>942</v>
      </c>
      <c r="E35" s="484" t="s">
        <v>2425</v>
      </c>
      <c r="F35" s="444"/>
      <c r="G35" s="168" t="s">
        <v>2426</v>
      </c>
      <c r="H35" s="484" t="s">
        <v>3</v>
      </c>
      <c r="I35" s="444"/>
      <c r="J35" s="168" t="s">
        <v>2425</v>
      </c>
      <c r="K35" s="168" t="s">
        <v>2426</v>
      </c>
      <c r="L35" s="168" t="s">
        <v>3</v>
      </c>
    </row>
    <row r="36" spans="2:12">
      <c r="B36" s="486" t="s">
        <v>259</v>
      </c>
      <c r="C36" s="427"/>
      <c r="D36" s="169" t="s">
        <v>228</v>
      </c>
      <c r="E36" s="490" t="s">
        <v>258</v>
      </c>
      <c r="F36" s="432"/>
      <c r="G36" s="432"/>
      <c r="H36" s="432"/>
      <c r="I36" s="433"/>
      <c r="J36" s="490" t="s">
        <v>257</v>
      </c>
      <c r="K36" s="432"/>
      <c r="L36" s="433"/>
    </row>
    <row r="37" spans="2:12" ht="17.100000000000001" customHeight="1">
      <c r="B37" s="492" t="s">
        <v>256</v>
      </c>
      <c r="C37" s="426"/>
      <c r="D37" s="426"/>
      <c r="E37" s="426"/>
      <c r="F37" s="426"/>
      <c r="G37" s="426"/>
      <c r="H37" s="426"/>
      <c r="I37" s="426"/>
      <c r="J37" s="426"/>
      <c r="K37" s="426"/>
      <c r="L37" s="427"/>
    </row>
    <row r="38" spans="2:12">
      <c r="B38" s="483" t="s">
        <v>252</v>
      </c>
      <c r="C38" s="427"/>
      <c r="D38" s="170" t="s">
        <v>251</v>
      </c>
      <c r="E38" s="482">
        <v>0</v>
      </c>
      <c r="F38" s="427"/>
      <c r="G38" s="171">
        <v>0</v>
      </c>
      <c r="H38" s="482">
        <v>0</v>
      </c>
      <c r="I38" s="427"/>
      <c r="J38" s="141">
        <v>0</v>
      </c>
      <c r="K38" s="171">
        <v>0</v>
      </c>
      <c r="L38" s="141">
        <v>0</v>
      </c>
    </row>
    <row r="39" spans="2:12">
      <c r="B39" s="204" t="s">
        <v>937</v>
      </c>
      <c r="C39" s="174" t="s">
        <v>447</v>
      </c>
      <c r="D39" s="229" t="s">
        <v>446</v>
      </c>
      <c r="E39" s="489">
        <v>1894.82</v>
      </c>
      <c r="F39" s="427"/>
      <c r="G39" s="173">
        <v>2000</v>
      </c>
      <c r="H39" s="489">
        <v>-105.18</v>
      </c>
      <c r="I39" s="427"/>
      <c r="J39" s="142">
        <v>1894.82</v>
      </c>
      <c r="K39" s="173">
        <v>2000</v>
      </c>
      <c r="L39" s="142">
        <v>-105.18</v>
      </c>
    </row>
    <row r="40" spans="2:12">
      <c r="B40" s="204" t="s">
        <v>937</v>
      </c>
      <c r="C40" s="174" t="s">
        <v>439</v>
      </c>
      <c r="D40" s="229" t="s">
        <v>438</v>
      </c>
      <c r="E40" s="489">
        <v>359.27</v>
      </c>
      <c r="F40" s="427"/>
      <c r="G40" s="173">
        <v>500</v>
      </c>
      <c r="H40" s="489">
        <v>-140.72999999999999</v>
      </c>
      <c r="I40" s="427"/>
      <c r="J40" s="142">
        <v>359.19</v>
      </c>
      <c r="K40" s="173">
        <v>500</v>
      </c>
      <c r="L40" s="142">
        <v>-140.81</v>
      </c>
    </row>
    <row r="41" spans="2:12">
      <c r="B41" s="204" t="s">
        <v>937</v>
      </c>
      <c r="C41" s="174" t="s">
        <v>400</v>
      </c>
      <c r="D41" s="229" t="s">
        <v>399</v>
      </c>
      <c r="E41" s="489">
        <v>438.75</v>
      </c>
      <c r="F41" s="427"/>
      <c r="G41" s="173">
        <v>600</v>
      </c>
      <c r="H41" s="489">
        <v>-161.25</v>
      </c>
      <c r="I41" s="427"/>
      <c r="J41" s="142">
        <v>438.75</v>
      </c>
      <c r="K41" s="173">
        <v>600</v>
      </c>
      <c r="L41" s="142">
        <v>-161.25</v>
      </c>
    </row>
    <row r="42" spans="2:12">
      <c r="B42" s="204" t="s">
        <v>937</v>
      </c>
      <c r="C42" s="174" t="s">
        <v>941</v>
      </c>
      <c r="D42" s="229" t="s">
        <v>940</v>
      </c>
      <c r="E42" s="489">
        <v>59094.28</v>
      </c>
      <c r="F42" s="427"/>
      <c r="G42" s="173">
        <v>60200</v>
      </c>
      <c r="H42" s="489">
        <v>-1105.72</v>
      </c>
      <c r="I42" s="427"/>
      <c r="J42" s="142">
        <v>59094.28</v>
      </c>
      <c r="K42" s="173">
        <v>60200</v>
      </c>
      <c r="L42" s="142">
        <v>-1105.72</v>
      </c>
    </row>
    <row r="43" spans="2:12">
      <c r="B43" s="204" t="s">
        <v>937</v>
      </c>
      <c r="C43" s="174" t="s">
        <v>939</v>
      </c>
      <c r="D43" s="229" t="s">
        <v>938</v>
      </c>
      <c r="E43" s="489">
        <v>19890</v>
      </c>
      <c r="F43" s="427"/>
      <c r="G43" s="173">
        <v>21000</v>
      </c>
      <c r="H43" s="489">
        <v>-1110</v>
      </c>
      <c r="I43" s="427"/>
      <c r="J43" s="142">
        <v>19890</v>
      </c>
      <c r="K43" s="173">
        <v>21000</v>
      </c>
      <c r="L43" s="142">
        <v>-1110</v>
      </c>
    </row>
    <row r="44" spans="2:12">
      <c r="B44" s="204" t="s">
        <v>937</v>
      </c>
      <c r="C44" s="174" t="s">
        <v>436</v>
      </c>
      <c r="D44" s="229" t="s">
        <v>435</v>
      </c>
      <c r="E44" s="489">
        <v>704.3</v>
      </c>
      <c r="F44" s="427"/>
      <c r="G44" s="173">
        <v>1000</v>
      </c>
      <c r="H44" s="489">
        <v>-295.7</v>
      </c>
      <c r="I44" s="427"/>
      <c r="J44" s="142">
        <v>704.3</v>
      </c>
      <c r="K44" s="173">
        <v>1000</v>
      </c>
      <c r="L44" s="142">
        <v>-295.7</v>
      </c>
    </row>
    <row r="45" spans="2:12">
      <c r="B45" s="204" t="s">
        <v>937</v>
      </c>
      <c r="C45" s="174" t="s">
        <v>337</v>
      </c>
      <c r="D45" s="229" t="s">
        <v>364</v>
      </c>
      <c r="E45" s="489">
        <v>1475.83</v>
      </c>
      <c r="F45" s="427"/>
      <c r="G45" s="173">
        <v>2000</v>
      </c>
      <c r="H45" s="489">
        <v>-524.16999999999996</v>
      </c>
      <c r="I45" s="427"/>
      <c r="J45" s="142">
        <v>1475.83</v>
      </c>
      <c r="K45" s="173">
        <v>2000</v>
      </c>
      <c r="L45" s="142">
        <v>-524.16999999999996</v>
      </c>
    </row>
    <row r="46" spans="2:12">
      <c r="B46" s="204" t="s">
        <v>937</v>
      </c>
      <c r="C46" s="174" t="s">
        <v>936</v>
      </c>
      <c r="D46" s="229" t="s">
        <v>935</v>
      </c>
      <c r="E46" s="489">
        <v>17825</v>
      </c>
      <c r="F46" s="427"/>
      <c r="G46" s="173">
        <v>18500</v>
      </c>
      <c r="H46" s="489">
        <v>-675</v>
      </c>
      <c r="I46" s="427"/>
      <c r="J46" s="142">
        <v>17825</v>
      </c>
      <c r="K46" s="173">
        <v>18500</v>
      </c>
      <c r="L46" s="142">
        <v>-675</v>
      </c>
    </row>
    <row r="47" spans="2:12" ht="21">
      <c r="B47" s="483" t="s">
        <v>250</v>
      </c>
      <c r="C47" s="427"/>
      <c r="D47" s="170" t="s">
        <v>249</v>
      </c>
      <c r="E47" s="482">
        <v>101682.25</v>
      </c>
      <c r="F47" s="427"/>
      <c r="G47" s="171">
        <v>105800</v>
      </c>
      <c r="H47" s="482">
        <v>-4117.75</v>
      </c>
      <c r="I47" s="427"/>
      <c r="J47" s="141">
        <v>101682.17</v>
      </c>
      <c r="K47" s="171">
        <v>105800</v>
      </c>
      <c r="L47" s="141">
        <v>-4117.83</v>
      </c>
    </row>
    <row r="48" spans="2:12" ht="21">
      <c r="B48" s="483" t="s">
        <v>248</v>
      </c>
      <c r="C48" s="427"/>
      <c r="D48" s="170" t="s">
        <v>247</v>
      </c>
      <c r="E48" s="482">
        <v>-101682.25</v>
      </c>
      <c r="F48" s="427"/>
      <c r="G48" s="171">
        <v>-105800</v>
      </c>
      <c r="H48" s="482">
        <v>4117.75</v>
      </c>
      <c r="I48" s="427"/>
      <c r="J48" s="141">
        <v>-101682.17</v>
      </c>
      <c r="K48" s="171">
        <v>-105800</v>
      </c>
      <c r="L48" s="141">
        <v>4117.83</v>
      </c>
    </row>
    <row r="49" spans="2:12">
      <c r="B49" s="483" t="s">
        <v>2022</v>
      </c>
      <c r="C49" s="427"/>
      <c r="D49" s="170" t="s">
        <v>2023</v>
      </c>
      <c r="E49" s="482">
        <v>0</v>
      </c>
      <c r="F49" s="427"/>
      <c r="G49" s="171">
        <v>0</v>
      </c>
      <c r="H49" s="482">
        <v>0</v>
      </c>
      <c r="I49" s="427"/>
      <c r="J49" s="172" t="s">
        <v>228</v>
      </c>
      <c r="K49" s="172" t="s">
        <v>228</v>
      </c>
      <c r="L49" s="172" t="s">
        <v>228</v>
      </c>
    </row>
    <row r="50" spans="2:12" ht="21">
      <c r="B50" s="483" t="s">
        <v>27</v>
      </c>
      <c r="C50" s="427"/>
      <c r="D50" s="170" t="s">
        <v>2024</v>
      </c>
      <c r="E50" s="482">
        <v>-101682.25</v>
      </c>
      <c r="F50" s="427"/>
      <c r="G50" s="171">
        <v>-105800</v>
      </c>
      <c r="H50" s="482">
        <v>4117.75</v>
      </c>
      <c r="I50" s="427"/>
      <c r="J50" s="172" t="s">
        <v>228</v>
      </c>
      <c r="K50" s="172" t="s">
        <v>228</v>
      </c>
      <c r="L50" s="172" t="s">
        <v>228</v>
      </c>
    </row>
    <row r="51" spans="2:12" ht="17.100000000000001" customHeight="1">
      <c r="B51" s="492" t="s">
        <v>246</v>
      </c>
      <c r="C51" s="426"/>
      <c r="D51" s="426"/>
      <c r="E51" s="426"/>
      <c r="F51" s="426"/>
      <c r="G51" s="426"/>
      <c r="H51" s="426"/>
      <c r="I51" s="426"/>
      <c r="J51" s="426"/>
      <c r="K51" s="426"/>
      <c r="L51" s="427"/>
    </row>
    <row r="52" spans="2:12">
      <c r="B52" s="483" t="s">
        <v>245</v>
      </c>
      <c r="C52" s="427"/>
      <c r="D52" s="170" t="s">
        <v>244</v>
      </c>
      <c r="E52" s="487" t="s">
        <v>228</v>
      </c>
      <c r="F52" s="427"/>
      <c r="G52" s="172" t="s">
        <v>228</v>
      </c>
      <c r="H52" s="487" t="s">
        <v>228</v>
      </c>
      <c r="I52" s="427"/>
      <c r="J52" s="141">
        <v>0</v>
      </c>
      <c r="K52" s="171">
        <v>0</v>
      </c>
      <c r="L52" s="141">
        <v>0</v>
      </c>
    </row>
    <row r="53" spans="2:12">
      <c r="B53" s="483" t="s">
        <v>243</v>
      </c>
      <c r="C53" s="427"/>
      <c r="D53" s="170" t="s">
        <v>242</v>
      </c>
      <c r="E53" s="487" t="s">
        <v>228</v>
      </c>
      <c r="F53" s="427"/>
      <c r="G53" s="172" t="s">
        <v>228</v>
      </c>
      <c r="H53" s="487" t="s">
        <v>228</v>
      </c>
      <c r="I53" s="427"/>
      <c r="J53" s="141">
        <v>0</v>
      </c>
      <c r="K53" s="171">
        <v>0</v>
      </c>
      <c r="L53" s="141">
        <v>0</v>
      </c>
    </row>
    <row r="54" spans="2:12">
      <c r="B54" s="483" t="s">
        <v>241</v>
      </c>
      <c r="C54" s="427"/>
      <c r="D54" s="170" t="s">
        <v>240</v>
      </c>
      <c r="E54" s="487" t="s">
        <v>228</v>
      </c>
      <c r="F54" s="427"/>
      <c r="G54" s="172" t="s">
        <v>228</v>
      </c>
      <c r="H54" s="487" t="s">
        <v>228</v>
      </c>
      <c r="I54" s="427"/>
      <c r="J54" s="141">
        <v>0</v>
      </c>
      <c r="K54" s="171">
        <v>0</v>
      </c>
      <c r="L54" s="141">
        <v>0</v>
      </c>
    </row>
    <row r="55" spans="2:12">
      <c r="B55" s="483" t="s">
        <v>239</v>
      </c>
      <c r="C55" s="427"/>
      <c r="D55" s="170" t="s">
        <v>238</v>
      </c>
      <c r="E55" s="487" t="s">
        <v>228</v>
      </c>
      <c r="F55" s="427"/>
      <c r="G55" s="172" t="s">
        <v>228</v>
      </c>
      <c r="H55" s="487" t="s">
        <v>228</v>
      </c>
      <c r="I55" s="427"/>
      <c r="J55" s="141">
        <v>-101682.17</v>
      </c>
      <c r="K55" s="171">
        <v>-105800</v>
      </c>
      <c r="L55" s="141">
        <v>4117.83</v>
      </c>
    </row>
    <row r="56" spans="2:12" ht="17.100000000000001" customHeight="1">
      <c r="B56" s="492" t="s">
        <v>237</v>
      </c>
      <c r="C56" s="426"/>
      <c r="D56" s="426"/>
      <c r="E56" s="426"/>
      <c r="F56" s="426"/>
      <c r="G56" s="426"/>
      <c r="H56" s="426"/>
      <c r="I56" s="426"/>
      <c r="J56" s="426"/>
      <c r="K56" s="426"/>
      <c r="L56" s="427"/>
    </row>
    <row r="57" spans="2:12">
      <c r="B57" s="483" t="s">
        <v>236</v>
      </c>
      <c r="C57" s="427"/>
      <c r="D57" s="170" t="s">
        <v>235</v>
      </c>
      <c r="E57" s="487" t="s">
        <v>228</v>
      </c>
      <c r="F57" s="427"/>
      <c r="G57" s="172" t="s">
        <v>228</v>
      </c>
      <c r="H57" s="487" t="s">
        <v>228</v>
      </c>
      <c r="I57" s="427"/>
      <c r="J57" s="141">
        <v>0</v>
      </c>
      <c r="K57" s="171">
        <v>0</v>
      </c>
      <c r="L57" s="141">
        <v>0</v>
      </c>
    </row>
    <row r="58" spans="2:12">
      <c r="B58" s="483" t="s">
        <v>234</v>
      </c>
      <c r="C58" s="427"/>
      <c r="D58" s="170" t="s">
        <v>233</v>
      </c>
      <c r="E58" s="487" t="s">
        <v>228</v>
      </c>
      <c r="F58" s="427"/>
      <c r="G58" s="172" t="s">
        <v>228</v>
      </c>
      <c r="H58" s="487" t="s">
        <v>228</v>
      </c>
      <c r="I58" s="427"/>
      <c r="J58" s="141">
        <v>0</v>
      </c>
      <c r="K58" s="171">
        <v>0</v>
      </c>
      <c r="L58" s="141">
        <v>0</v>
      </c>
    </row>
    <row r="59" spans="2:12" ht="21">
      <c r="B59" s="483" t="s">
        <v>232</v>
      </c>
      <c r="C59" s="427"/>
      <c r="D59" s="170" t="s">
        <v>77</v>
      </c>
      <c r="E59" s="487" t="s">
        <v>228</v>
      </c>
      <c r="F59" s="427"/>
      <c r="G59" s="172" t="s">
        <v>228</v>
      </c>
      <c r="H59" s="487" t="s">
        <v>228</v>
      </c>
      <c r="I59" s="427"/>
      <c r="J59" s="141">
        <v>0</v>
      </c>
      <c r="K59" s="171">
        <v>0</v>
      </c>
      <c r="L59" s="141">
        <v>0</v>
      </c>
    </row>
    <row r="60" spans="2:12" ht="21">
      <c r="B60" s="483" t="s">
        <v>231</v>
      </c>
      <c r="C60" s="427"/>
      <c r="D60" s="170" t="s">
        <v>230</v>
      </c>
      <c r="E60" s="487" t="s">
        <v>228</v>
      </c>
      <c r="F60" s="427"/>
      <c r="G60" s="172" t="s">
        <v>228</v>
      </c>
      <c r="H60" s="487" t="s">
        <v>228</v>
      </c>
      <c r="I60" s="427"/>
      <c r="J60" s="141">
        <v>-101682.17</v>
      </c>
      <c r="K60" s="171">
        <v>-105800</v>
      </c>
      <c r="L60" s="141">
        <v>4117.83</v>
      </c>
    </row>
    <row r="61" spans="2:12">
      <c r="B61" s="143" t="s">
        <v>228</v>
      </c>
      <c r="C61" s="143" t="s">
        <v>228</v>
      </c>
      <c r="D61" s="143" t="s">
        <v>228</v>
      </c>
      <c r="E61" s="488" t="s">
        <v>228</v>
      </c>
      <c r="F61" s="422"/>
      <c r="G61" s="143" t="s">
        <v>228</v>
      </c>
      <c r="H61" s="488" t="s">
        <v>228</v>
      </c>
      <c r="I61" s="422"/>
      <c r="J61" s="143" t="s">
        <v>228</v>
      </c>
      <c r="K61" s="143" t="s">
        <v>228</v>
      </c>
      <c r="L61" s="143" t="s">
        <v>228</v>
      </c>
    </row>
    <row r="62" spans="2:12">
      <c r="B62" s="485" t="s">
        <v>934</v>
      </c>
      <c r="C62" s="444"/>
      <c r="D62" s="167" t="s">
        <v>900</v>
      </c>
      <c r="E62" s="484" t="s">
        <v>2425</v>
      </c>
      <c r="F62" s="444"/>
      <c r="G62" s="168" t="s">
        <v>2426</v>
      </c>
      <c r="H62" s="484" t="s">
        <v>3</v>
      </c>
      <c r="I62" s="444"/>
      <c r="J62" s="168" t="s">
        <v>2425</v>
      </c>
      <c r="K62" s="168" t="s">
        <v>2426</v>
      </c>
      <c r="L62" s="168" t="s">
        <v>3</v>
      </c>
    </row>
    <row r="63" spans="2:12">
      <c r="B63" s="493" t="s">
        <v>228</v>
      </c>
      <c r="C63" s="427"/>
      <c r="D63" s="169" t="s">
        <v>228</v>
      </c>
      <c r="E63" s="490" t="s">
        <v>258</v>
      </c>
      <c r="F63" s="432"/>
      <c r="G63" s="432"/>
      <c r="H63" s="432"/>
      <c r="I63" s="433"/>
      <c r="J63" s="490" t="s">
        <v>257</v>
      </c>
      <c r="K63" s="432"/>
      <c r="L63" s="433"/>
    </row>
    <row r="64" spans="2:12" ht="21">
      <c r="B64" s="483" t="s">
        <v>248</v>
      </c>
      <c r="C64" s="427"/>
      <c r="D64" s="170" t="s">
        <v>247</v>
      </c>
      <c r="E64" s="482">
        <v>-392964.88</v>
      </c>
      <c r="F64" s="427"/>
      <c r="G64" s="171">
        <v>-424100</v>
      </c>
      <c r="H64" s="482">
        <v>31135.119999999999</v>
      </c>
      <c r="I64" s="427"/>
      <c r="J64" s="141">
        <v>-386420.18</v>
      </c>
      <c r="K64" s="171">
        <v>-422600</v>
      </c>
      <c r="L64" s="141">
        <v>36179.82</v>
      </c>
    </row>
    <row r="65" spans="2:12">
      <c r="B65" s="483" t="s">
        <v>241</v>
      </c>
      <c r="C65" s="427"/>
      <c r="D65" s="170" t="s">
        <v>240</v>
      </c>
      <c r="E65" s="487" t="s">
        <v>228</v>
      </c>
      <c r="F65" s="427"/>
      <c r="G65" s="172" t="s">
        <v>228</v>
      </c>
      <c r="H65" s="487" t="s">
        <v>228</v>
      </c>
      <c r="I65" s="427"/>
      <c r="J65" s="141">
        <v>-13429.28</v>
      </c>
      <c r="K65" s="171">
        <v>0</v>
      </c>
      <c r="L65" s="141">
        <v>-13429.28</v>
      </c>
    </row>
    <row r="66" spans="2:12">
      <c r="B66" s="483" t="s">
        <v>239</v>
      </c>
      <c r="C66" s="427"/>
      <c r="D66" s="170" t="s">
        <v>238</v>
      </c>
      <c r="E66" s="487" t="s">
        <v>228</v>
      </c>
      <c r="F66" s="427"/>
      <c r="G66" s="172" t="s">
        <v>228</v>
      </c>
      <c r="H66" s="487" t="s">
        <v>228</v>
      </c>
      <c r="I66" s="427"/>
      <c r="J66" s="141">
        <v>-399849.46</v>
      </c>
      <c r="K66" s="171">
        <v>-422600</v>
      </c>
      <c r="L66" s="141">
        <v>22750.54</v>
      </c>
    </row>
    <row r="67" spans="2:12" ht="21">
      <c r="B67" s="483" t="s">
        <v>232</v>
      </c>
      <c r="C67" s="427"/>
      <c r="D67" s="170" t="s">
        <v>77</v>
      </c>
      <c r="E67" s="487" t="s">
        <v>228</v>
      </c>
      <c r="F67" s="427"/>
      <c r="G67" s="172" t="s">
        <v>228</v>
      </c>
      <c r="H67" s="487" t="s">
        <v>228</v>
      </c>
      <c r="I67" s="427"/>
      <c r="J67" s="141">
        <v>0</v>
      </c>
      <c r="K67" s="171">
        <v>0</v>
      </c>
      <c r="L67" s="141">
        <v>0</v>
      </c>
    </row>
    <row r="68" spans="2:12" ht="21">
      <c r="B68" s="483" t="s">
        <v>231</v>
      </c>
      <c r="C68" s="427"/>
      <c r="D68" s="170" t="s">
        <v>230</v>
      </c>
      <c r="E68" s="487" t="s">
        <v>228</v>
      </c>
      <c r="F68" s="427"/>
      <c r="G68" s="172" t="s">
        <v>228</v>
      </c>
      <c r="H68" s="487" t="s">
        <v>228</v>
      </c>
      <c r="I68" s="427"/>
      <c r="J68" s="141">
        <v>-399849.46</v>
      </c>
      <c r="K68" s="171">
        <v>-422600</v>
      </c>
      <c r="L68" s="141">
        <v>22750.54</v>
      </c>
    </row>
    <row r="69" spans="2:12" ht="21">
      <c r="B69" s="483" t="s">
        <v>27</v>
      </c>
      <c r="C69" s="427"/>
      <c r="D69" s="170" t="s">
        <v>2024</v>
      </c>
      <c r="E69" s="482">
        <v>-392964.88</v>
      </c>
      <c r="F69" s="427"/>
      <c r="G69" s="171">
        <v>-424100</v>
      </c>
      <c r="H69" s="482">
        <v>31135.119999999999</v>
      </c>
      <c r="I69" s="427"/>
      <c r="J69" s="172" t="s">
        <v>228</v>
      </c>
      <c r="K69" s="172" t="s">
        <v>228</v>
      </c>
      <c r="L69" s="172" t="s">
        <v>228</v>
      </c>
    </row>
    <row r="70" spans="2:12">
      <c r="B70" s="143" t="s">
        <v>228</v>
      </c>
      <c r="C70" s="143" t="s">
        <v>228</v>
      </c>
      <c r="D70" s="143" t="s">
        <v>228</v>
      </c>
      <c r="E70" s="488" t="s">
        <v>228</v>
      </c>
      <c r="F70" s="422"/>
      <c r="G70" s="143" t="s">
        <v>228</v>
      </c>
      <c r="H70" s="488" t="s">
        <v>228</v>
      </c>
      <c r="I70" s="422"/>
      <c r="J70" s="143" t="s">
        <v>228</v>
      </c>
      <c r="K70" s="143" t="s">
        <v>228</v>
      </c>
      <c r="L70" s="143" t="s">
        <v>228</v>
      </c>
    </row>
    <row r="71" spans="2:12">
      <c r="B71" s="485" t="s">
        <v>933</v>
      </c>
      <c r="C71" s="444"/>
      <c r="D71" s="167" t="s">
        <v>931</v>
      </c>
      <c r="E71" s="484" t="s">
        <v>2425</v>
      </c>
      <c r="F71" s="444"/>
      <c r="G71" s="168" t="s">
        <v>2426</v>
      </c>
      <c r="H71" s="484" t="s">
        <v>3</v>
      </c>
      <c r="I71" s="444"/>
      <c r="J71" s="168" t="s">
        <v>2425</v>
      </c>
      <c r="K71" s="168" t="s">
        <v>2426</v>
      </c>
      <c r="L71" s="168" t="s">
        <v>3</v>
      </c>
    </row>
    <row r="72" spans="2:12">
      <c r="B72" s="493" t="s">
        <v>228</v>
      </c>
      <c r="C72" s="427"/>
      <c r="D72" s="169" t="s">
        <v>228</v>
      </c>
      <c r="E72" s="490" t="s">
        <v>258</v>
      </c>
      <c r="F72" s="432"/>
      <c r="G72" s="432"/>
      <c r="H72" s="432"/>
      <c r="I72" s="433"/>
      <c r="J72" s="490" t="s">
        <v>257</v>
      </c>
      <c r="K72" s="432"/>
      <c r="L72" s="433"/>
    </row>
    <row r="73" spans="2:12" ht="21">
      <c r="B73" s="483" t="s">
        <v>248</v>
      </c>
      <c r="C73" s="427"/>
      <c r="D73" s="170" t="s">
        <v>247</v>
      </c>
      <c r="E73" s="482">
        <v>-357087.11</v>
      </c>
      <c r="F73" s="427"/>
      <c r="G73" s="171">
        <v>-387600</v>
      </c>
      <c r="H73" s="482">
        <v>30512.89</v>
      </c>
      <c r="I73" s="427"/>
      <c r="J73" s="141">
        <v>-350542.41</v>
      </c>
      <c r="K73" s="171">
        <v>-386100</v>
      </c>
      <c r="L73" s="141">
        <v>35557.589999999997</v>
      </c>
    </row>
    <row r="74" spans="2:12">
      <c r="B74" s="483" t="s">
        <v>241</v>
      </c>
      <c r="C74" s="427"/>
      <c r="D74" s="170" t="s">
        <v>240</v>
      </c>
      <c r="E74" s="487" t="s">
        <v>228</v>
      </c>
      <c r="F74" s="427"/>
      <c r="G74" s="172" t="s">
        <v>228</v>
      </c>
      <c r="H74" s="487" t="s">
        <v>228</v>
      </c>
      <c r="I74" s="427"/>
      <c r="J74" s="141">
        <v>-13429.28</v>
      </c>
      <c r="K74" s="171">
        <v>0</v>
      </c>
      <c r="L74" s="141">
        <v>-13429.28</v>
      </c>
    </row>
    <row r="75" spans="2:12">
      <c r="B75" s="483" t="s">
        <v>239</v>
      </c>
      <c r="C75" s="427"/>
      <c r="D75" s="170" t="s">
        <v>238</v>
      </c>
      <c r="E75" s="487" t="s">
        <v>228</v>
      </c>
      <c r="F75" s="427"/>
      <c r="G75" s="172" t="s">
        <v>228</v>
      </c>
      <c r="H75" s="487" t="s">
        <v>228</v>
      </c>
      <c r="I75" s="427"/>
      <c r="J75" s="141">
        <v>-363971.69</v>
      </c>
      <c r="K75" s="171">
        <v>-386100</v>
      </c>
      <c r="L75" s="141">
        <v>22128.31</v>
      </c>
    </row>
    <row r="76" spans="2:12" ht="21">
      <c r="B76" s="483" t="s">
        <v>232</v>
      </c>
      <c r="C76" s="427"/>
      <c r="D76" s="170" t="s">
        <v>77</v>
      </c>
      <c r="E76" s="487" t="s">
        <v>228</v>
      </c>
      <c r="F76" s="427"/>
      <c r="G76" s="172" t="s">
        <v>228</v>
      </c>
      <c r="H76" s="487" t="s">
        <v>228</v>
      </c>
      <c r="I76" s="427"/>
      <c r="J76" s="141">
        <v>0</v>
      </c>
      <c r="K76" s="171">
        <v>0</v>
      </c>
      <c r="L76" s="141">
        <v>0</v>
      </c>
    </row>
    <row r="77" spans="2:12" ht="21">
      <c r="B77" s="483" t="s">
        <v>231</v>
      </c>
      <c r="C77" s="427"/>
      <c r="D77" s="170" t="s">
        <v>230</v>
      </c>
      <c r="E77" s="487" t="s">
        <v>228</v>
      </c>
      <c r="F77" s="427"/>
      <c r="G77" s="172" t="s">
        <v>228</v>
      </c>
      <c r="H77" s="487" t="s">
        <v>228</v>
      </c>
      <c r="I77" s="427"/>
      <c r="J77" s="141">
        <v>-363971.69</v>
      </c>
      <c r="K77" s="171">
        <v>-386100</v>
      </c>
      <c r="L77" s="141">
        <v>22128.31</v>
      </c>
    </row>
    <row r="78" spans="2:12" ht="21">
      <c r="B78" s="483" t="s">
        <v>27</v>
      </c>
      <c r="C78" s="427"/>
      <c r="D78" s="170" t="s">
        <v>2024</v>
      </c>
      <c r="E78" s="482">
        <v>-357087.11</v>
      </c>
      <c r="F78" s="427"/>
      <c r="G78" s="171">
        <v>-387600</v>
      </c>
      <c r="H78" s="482">
        <v>30512.89</v>
      </c>
      <c r="I78" s="427"/>
      <c r="J78" s="172" t="s">
        <v>228</v>
      </c>
      <c r="K78" s="172" t="s">
        <v>228</v>
      </c>
      <c r="L78" s="172" t="s">
        <v>228</v>
      </c>
    </row>
    <row r="79" spans="2:12">
      <c r="B79" s="143" t="s">
        <v>228</v>
      </c>
      <c r="C79" s="143" t="s">
        <v>228</v>
      </c>
      <c r="D79" s="143" t="s">
        <v>228</v>
      </c>
      <c r="E79" s="488" t="s">
        <v>228</v>
      </c>
      <c r="F79" s="422"/>
      <c r="G79" s="143" t="s">
        <v>228</v>
      </c>
      <c r="H79" s="488" t="s">
        <v>228</v>
      </c>
      <c r="I79" s="422"/>
      <c r="J79" s="143" t="s">
        <v>228</v>
      </c>
      <c r="K79" s="143" t="s">
        <v>228</v>
      </c>
      <c r="L79" s="143" t="s">
        <v>228</v>
      </c>
    </row>
    <row r="80" spans="2:12">
      <c r="B80" s="485" t="s">
        <v>932</v>
      </c>
      <c r="C80" s="444"/>
      <c r="D80" s="167" t="s">
        <v>931</v>
      </c>
      <c r="E80" s="484" t="s">
        <v>2425</v>
      </c>
      <c r="F80" s="444"/>
      <c r="G80" s="168" t="s">
        <v>2426</v>
      </c>
      <c r="H80" s="484" t="s">
        <v>3</v>
      </c>
      <c r="I80" s="444"/>
      <c r="J80" s="168" t="s">
        <v>2425</v>
      </c>
      <c r="K80" s="168" t="s">
        <v>2426</v>
      </c>
      <c r="L80" s="168" t="s">
        <v>3</v>
      </c>
    </row>
    <row r="81" spans="2:12">
      <c r="B81" s="486" t="s">
        <v>259</v>
      </c>
      <c r="C81" s="427"/>
      <c r="D81" s="169" t="s">
        <v>228</v>
      </c>
      <c r="E81" s="490" t="s">
        <v>258</v>
      </c>
      <c r="F81" s="432"/>
      <c r="G81" s="432"/>
      <c r="H81" s="432"/>
      <c r="I81" s="433"/>
      <c r="J81" s="490" t="s">
        <v>257</v>
      </c>
      <c r="K81" s="432"/>
      <c r="L81" s="433"/>
    </row>
    <row r="82" spans="2:12" ht="17.100000000000001" customHeight="1">
      <c r="B82" s="492" t="s">
        <v>256</v>
      </c>
      <c r="C82" s="426"/>
      <c r="D82" s="426"/>
      <c r="E82" s="426"/>
      <c r="F82" s="426"/>
      <c r="G82" s="426"/>
      <c r="H82" s="426"/>
      <c r="I82" s="426"/>
      <c r="J82" s="426"/>
      <c r="K82" s="426"/>
      <c r="L82" s="427"/>
    </row>
    <row r="83" spans="2:12">
      <c r="B83" s="204" t="s">
        <v>916</v>
      </c>
      <c r="C83" s="174" t="s">
        <v>387</v>
      </c>
      <c r="D83" s="229" t="s">
        <v>386</v>
      </c>
      <c r="E83" s="489">
        <v>40.200000000000003</v>
      </c>
      <c r="F83" s="427"/>
      <c r="G83" s="173">
        <v>0</v>
      </c>
      <c r="H83" s="489">
        <v>40.200000000000003</v>
      </c>
      <c r="I83" s="427"/>
      <c r="J83" s="142">
        <v>40.200000000000003</v>
      </c>
      <c r="K83" s="173">
        <v>0</v>
      </c>
      <c r="L83" s="142">
        <v>40.200000000000003</v>
      </c>
    </row>
    <row r="84" spans="2:12">
      <c r="B84" s="204" t="s">
        <v>916</v>
      </c>
      <c r="C84" s="174" t="s">
        <v>626</v>
      </c>
      <c r="D84" s="229" t="s">
        <v>625</v>
      </c>
      <c r="E84" s="489">
        <v>0</v>
      </c>
      <c r="F84" s="427"/>
      <c r="G84" s="173">
        <v>300</v>
      </c>
      <c r="H84" s="489">
        <v>-300</v>
      </c>
      <c r="I84" s="427"/>
      <c r="J84" s="142">
        <v>0</v>
      </c>
      <c r="K84" s="173">
        <v>300</v>
      </c>
      <c r="L84" s="142">
        <v>-300</v>
      </c>
    </row>
    <row r="85" spans="2:12">
      <c r="B85" s="204" t="s">
        <v>916</v>
      </c>
      <c r="C85" s="174" t="s">
        <v>930</v>
      </c>
      <c r="D85" s="229" t="s">
        <v>929</v>
      </c>
      <c r="E85" s="489">
        <v>8191.06</v>
      </c>
      <c r="F85" s="427"/>
      <c r="G85" s="173">
        <v>9700</v>
      </c>
      <c r="H85" s="489">
        <v>-1508.94</v>
      </c>
      <c r="I85" s="427"/>
      <c r="J85" s="142">
        <v>8191.06</v>
      </c>
      <c r="K85" s="173">
        <v>9700</v>
      </c>
      <c r="L85" s="142">
        <v>-1508.94</v>
      </c>
    </row>
    <row r="86" spans="2:12">
      <c r="B86" s="204" t="s">
        <v>916</v>
      </c>
      <c r="C86" s="174" t="s">
        <v>928</v>
      </c>
      <c r="D86" s="229" t="s">
        <v>927</v>
      </c>
      <c r="E86" s="489">
        <v>4307.12</v>
      </c>
      <c r="F86" s="427"/>
      <c r="G86" s="173">
        <v>4500</v>
      </c>
      <c r="H86" s="489">
        <v>-192.88</v>
      </c>
      <c r="I86" s="427"/>
      <c r="J86" s="142">
        <v>4307.12</v>
      </c>
      <c r="K86" s="173">
        <v>4500</v>
      </c>
      <c r="L86" s="142">
        <v>-192.88</v>
      </c>
    </row>
    <row r="87" spans="2:12" ht="21">
      <c r="B87" s="204" t="s">
        <v>916</v>
      </c>
      <c r="C87" s="174" t="s">
        <v>385</v>
      </c>
      <c r="D87" s="229" t="s">
        <v>384</v>
      </c>
      <c r="E87" s="489">
        <v>23055.9</v>
      </c>
      <c r="F87" s="427"/>
      <c r="G87" s="173">
        <v>23100</v>
      </c>
      <c r="H87" s="489">
        <v>-44.1</v>
      </c>
      <c r="I87" s="427"/>
      <c r="J87" s="174" t="s">
        <v>228</v>
      </c>
      <c r="K87" s="174" t="s">
        <v>228</v>
      </c>
      <c r="L87" s="174" t="s">
        <v>228</v>
      </c>
    </row>
    <row r="88" spans="2:12">
      <c r="B88" s="204" t="s">
        <v>916</v>
      </c>
      <c r="C88" s="174" t="s">
        <v>353</v>
      </c>
      <c r="D88" s="229" t="s">
        <v>352</v>
      </c>
      <c r="E88" s="489">
        <v>774.43</v>
      </c>
      <c r="F88" s="427"/>
      <c r="G88" s="173">
        <v>1000</v>
      </c>
      <c r="H88" s="489">
        <v>-225.57</v>
      </c>
      <c r="I88" s="427"/>
      <c r="J88" s="142">
        <v>784.93</v>
      </c>
      <c r="K88" s="173">
        <v>1000</v>
      </c>
      <c r="L88" s="142">
        <v>-215.07</v>
      </c>
    </row>
    <row r="89" spans="2:12">
      <c r="B89" s="204" t="s">
        <v>916</v>
      </c>
      <c r="C89" s="174" t="s">
        <v>926</v>
      </c>
      <c r="D89" s="229" t="s">
        <v>925</v>
      </c>
      <c r="E89" s="489">
        <v>243.08</v>
      </c>
      <c r="F89" s="427"/>
      <c r="G89" s="173">
        <v>300</v>
      </c>
      <c r="H89" s="489">
        <v>-56.92</v>
      </c>
      <c r="I89" s="427"/>
      <c r="J89" s="142">
        <v>156.12</v>
      </c>
      <c r="K89" s="173">
        <v>300</v>
      </c>
      <c r="L89" s="142">
        <v>-143.88</v>
      </c>
    </row>
    <row r="90" spans="2:12">
      <c r="B90" s="204" t="s">
        <v>916</v>
      </c>
      <c r="C90" s="174" t="s">
        <v>2069</v>
      </c>
      <c r="D90" s="229" t="s">
        <v>2070</v>
      </c>
      <c r="E90" s="489">
        <v>974.2</v>
      </c>
      <c r="F90" s="427"/>
      <c r="G90" s="173">
        <v>1700</v>
      </c>
      <c r="H90" s="489">
        <v>-725.8</v>
      </c>
      <c r="I90" s="427"/>
      <c r="J90" s="174" t="s">
        <v>228</v>
      </c>
      <c r="K90" s="174" t="s">
        <v>228</v>
      </c>
      <c r="L90" s="174" t="s">
        <v>228</v>
      </c>
    </row>
    <row r="91" spans="2:12">
      <c r="B91" s="204" t="s">
        <v>916</v>
      </c>
      <c r="C91" s="174" t="s">
        <v>2071</v>
      </c>
      <c r="D91" s="229" t="s">
        <v>2072</v>
      </c>
      <c r="E91" s="489">
        <v>333.79</v>
      </c>
      <c r="F91" s="427"/>
      <c r="G91" s="173">
        <v>0</v>
      </c>
      <c r="H91" s="489">
        <v>333.79</v>
      </c>
      <c r="I91" s="427"/>
      <c r="J91" s="174" t="s">
        <v>228</v>
      </c>
      <c r="K91" s="174" t="s">
        <v>228</v>
      </c>
      <c r="L91" s="174" t="s">
        <v>228</v>
      </c>
    </row>
    <row r="92" spans="2:12">
      <c r="B92" s="204" t="s">
        <v>916</v>
      </c>
      <c r="C92" s="174" t="s">
        <v>607</v>
      </c>
      <c r="D92" s="229" t="s">
        <v>606</v>
      </c>
      <c r="E92" s="489">
        <v>3000</v>
      </c>
      <c r="F92" s="427"/>
      <c r="G92" s="173">
        <v>4500</v>
      </c>
      <c r="H92" s="489">
        <v>-1500</v>
      </c>
      <c r="I92" s="427"/>
      <c r="J92" s="142">
        <v>3000</v>
      </c>
      <c r="K92" s="173">
        <v>4500</v>
      </c>
      <c r="L92" s="142">
        <v>-1500</v>
      </c>
    </row>
    <row r="93" spans="2:12">
      <c r="B93" s="204" t="s">
        <v>916</v>
      </c>
      <c r="C93" s="174" t="s">
        <v>462</v>
      </c>
      <c r="D93" s="229" t="s">
        <v>527</v>
      </c>
      <c r="E93" s="489">
        <v>3917.91</v>
      </c>
      <c r="F93" s="427"/>
      <c r="G93" s="173">
        <v>0</v>
      </c>
      <c r="H93" s="489">
        <v>3917.91</v>
      </c>
      <c r="I93" s="427"/>
      <c r="J93" s="142">
        <v>3917.91</v>
      </c>
      <c r="K93" s="173">
        <v>0</v>
      </c>
      <c r="L93" s="142">
        <v>3917.91</v>
      </c>
    </row>
    <row r="94" spans="2:12" ht="21">
      <c r="B94" s="204" t="s">
        <v>916</v>
      </c>
      <c r="C94" s="174" t="s">
        <v>2076</v>
      </c>
      <c r="D94" s="229" t="s">
        <v>2077</v>
      </c>
      <c r="E94" s="489">
        <v>1435.36</v>
      </c>
      <c r="F94" s="427"/>
      <c r="G94" s="173">
        <v>0</v>
      </c>
      <c r="H94" s="489">
        <v>1435.36</v>
      </c>
      <c r="I94" s="427"/>
      <c r="J94" s="174" t="s">
        <v>228</v>
      </c>
      <c r="K94" s="174" t="s">
        <v>228</v>
      </c>
      <c r="L94" s="174" t="s">
        <v>228</v>
      </c>
    </row>
    <row r="95" spans="2:12">
      <c r="B95" s="483" t="s">
        <v>252</v>
      </c>
      <c r="C95" s="427"/>
      <c r="D95" s="170" t="s">
        <v>251</v>
      </c>
      <c r="E95" s="482">
        <v>46273.05</v>
      </c>
      <c r="F95" s="427"/>
      <c r="G95" s="171">
        <v>45100</v>
      </c>
      <c r="H95" s="482">
        <v>1173.05</v>
      </c>
      <c r="I95" s="427"/>
      <c r="J95" s="141">
        <v>20397.34</v>
      </c>
      <c r="K95" s="171">
        <v>20300</v>
      </c>
      <c r="L95" s="141">
        <v>97.34</v>
      </c>
    </row>
    <row r="96" spans="2:12">
      <c r="B96" s="204" t="s">
        <v>916</v>
      </c>
      <c r="C96" s="174" t="s">
        <v>461</v>
      </c>
      <c r="D96" s="229" t="s">
        <v>460</v>
      </c>
      <c r="E96" s="489">
        <v>2389.11</v>
      </c>
      <c r="F96" s="427"/>
      <c r="G96" s="173">
        <v>2500</v>
      </c>
      <c r="H96" s="489">
        <v>-110.89</v>
      </c>
      <c r="I96" s="427"/>
      <c r="J96" s="142">
        <v>2389.11</v>
      </c>
      <c r="K96" s="173">
        <v>2500</v>
      </c>
      <c r="L96" s="142">
        <v>-110.89</v>
      </c>
    </row>
    <row r="97" spans="2:12">
      <c r="B97" s="204" t="s">
        <v>916</v>
      </c>
      <c r="C97" s="174" t="s">
        <v>770</v>
      </c>
      <c r="D97" s="229" t="s">
        <v>769</v>
      </c>
      <c r="E97" s="489">
        <v>313.72000000000003</v>
      </c>
      <c r="F97" s="427"/>
      <c r="G97" s="173">
        <v>300</v>
      </c>
      <c r="H97" s="489">
        <v>13.72</v>
      </c>
      <c r="I97" s="427"/>
      <c r="J97" s="142">
        <v>313.72000000000003</v>
      </c>
      <c r="K97" s="173">
        <v>300</v>
      </c>
      <c r="L97" s="142">
        <v>13.72</v>
      </c>
    </row>
    <row r="98" spans="2:12">
      <c r="B98" s="204" t="s">
        <v>916</v>
      </c>
      <c r="C98" s="174" t="s">
        <v>768</v>
      </c>
      <c r="D98" s="229" t="s">
        <v>767</v>
      </c>
      <c r="E98" s="489">
        <v>2197.13</v>
      </c>
      <c r="F98" s="427"/>
      <c r="G98" s="173">
        <v>2800</v>
      </c>
      <c r="H98" s="489">
        <v>-602.87</v>
      </c>
      <c r="I98" s="427"/>
      <c r="J98" s="142">
        <v>2197.13</v>
      </c>
      <c r="K98" s="173">
        <v>2800</v>
      </c>
      <c r="L98" s="142">
        <v>-602.87</v>
      </c>
    </row>
    <row r="99" spans="2:12">
      <c r="B99" s="204" t="s">
        <v>916</v>
      </c>
      <c r="C99" s="174" t="s">
        <v>766</v>
      </c>
      <c r="D99" s="229" t="s">
        <v>765</v>
      </c>
      <c r="E99" s="489">
        <v>2383.14</v>
      </c>
      <c r="F99" s="427"/>
      <c r="G99" s="173">
        <v>2500</v>
      </c>
      <c r="H99" s="489">
        <v>-116.86</v>
      </c>
      <c r="I99" s="427"/>
      <c r="J99" s="142">
        <v>2383.14</v>
      </c>
      <c r="K99" s="173">
        <v>2500</v>
      </c>
      <c r="L99" s="142">
        <v>-116.86</v>
      </c>
    </row>
    <row r="100" spans="2:12">
      <c r="B100" s="204" t="s">
        <v>916</v>
      </c>
      <c r="C100" s="174" t="s">
        <v>764</v>
      </c>
      <c r="D100" s="229" t="s">
        <v>924</v>
      </c>
      <c r="E100" s="489">
        <v>182278.55</v>
      </c>
      <c r="F100" s="427"/>
      <c r="G100" s="173">
        <v>183600</v>
      </c>
      <c r="H100" s="489">
        <v>-1321.45</v>
      </c>
      <c r="I100" s="427"/>
      <c r="J100" s="142">
        <v>182278.55</v>
      </c>
      <c r="K100" s="173">
        <v>183600</v>
      </c>
      <c r="L100" s="142">
        <v>-1321.45</v>
      </c>
    </row>
    <row r="101" spans="2:12">
      <c r="B101" s="204" t="s">
        <v>916</v>
      </c>
      <c r="C101" s="174" t="s">
        <v>923</v>
      </c>
      <c r="D101" s="229" t="s">
        <v>922</v>
      </c>
      <c r="E101" s="489">
        <v>2847.96</v>
      </c>
      <c r="F101" s="427"/>
      <c r="G101" s="173">
        <v>2900</v>
      </c>
      <c r="H101" s="489">
        <v>-52.04</v>
      </c>
      <c r="I101" s="427"/>
      <c r="J101" s="142">
        <v>2847.96</v>
      </c>
      <c r="K101" s="173">
        <v>2900</v>
      </c>
      <c r="L101" s="142">
        <v>-52.04</v>
      </c>
    </row>
    <row r="102" spans="2:12">
      <c r="B102" s="204" t="s">
        <v>916</v>
      </c>
      <c r="C102" s="174" t="s">
        <v>453</v>
      </c>
      <c r="D102" s="229" t="s">
        <v>452</v>
      </c>
      <c r="E102" s="489">
        <v>22625.78</v>
      </c>
      <c r="F102" s="427"/>
      <c r="G102" s="173">
        <v>35700</v>
      </c>
      <c r="H102" s="489">
        <v>-13074.22</v>
      </c>
      <c r="I102" s="427"/>
      <c r="J102" s="142">
        <v>22625.78</v>
      </c>
      <c r="K102" s="173">
        <v>35700</v>
      </c>
      <c r="L102" s="142">
        <v>-13074.22</v>
      </c>
    </row>
    <row r="103" spans="2:12">
      <c r="B103" s="204" t="s">
        <v>916</v>
      </c>
      <c r="C103" s="174" t="s">
        <v>451</v>
      </c>
      <c r="D103" s="229" t="s">
        <v>450</v>
      </c>
      <c r="E103" s="489">
        <v>3571.77</v>
      </c>
      <c r="F103" s="427"/>
      <c r="G103" s="173">
        <v>3500</v>
      </c>
      <c r="H103" s="489">
        <v>71.77</v>
      </c>
      <c r="I103" s="427"/>
      <c r="J103" s="142">
        <v>3571.77</v>
      </c>
      <c r="K103" s="173">
        <v>3500</v>
      </c>
      <c r="L103" s="142">
        <v>71.77</v>
      </c>
    </row>
    <row r="104" spans="2:12">
      <c r="B104" s="204" t="s">
        <v>916</v>
      </c>
      <c r="C104" s="174" t="s">
        <v>449</v>
      </c>
      <c r="D104" s="229" t="s">
        <v>448</v>
      </c>
      <c r="E104" s="489">
        <v>7807.88</v>
      </c>
      <c r="F104" s="427"/>
      <c r="G104" s="173">
        <v>9800</v>
      </c>
      <c r="H104" s="489">
        <v>-1992.12</v>
      </c>
      <c r="I104" s="427"/>
      <c r="J104" s="142">
        <v>7807.88</v>
      </c>
      <c r="K104" s="173">
        <v>9800</v>
      </c>
      <c r="L104" s="142">
        <v>-1992.12</v>
      </c>
    </row>
    <row r="105" spans="2:12">
      <c r="B105" s="204" t="s">
        <v>916</v>
      </c>
      <c r="C105" s="174" t="s">
        <v>1631</v>
      </c>
      <c r="D105" s="229" t="s">
        <v>1632</v>
      </c>
      <c r="E105" s="489">
        <v>1346.64</v>
      </c>
      <c r="F105" s="427"/>
      <c r="G105" s="173">
        <v>1400</v>
      </c>
      <c r="H105" s="489">
        <v>-53.36</v>
      </c>
      <c r="I105" s="427"/>
      <c r="J105" s="142">
        <v>1346.64</v>
      </c>
      <c r="K105" s="173">
        <v>1400</v>
      </c>
      <c r="L105" s="142">
        <v>-53.36</v>
      </c>
    </row>
    <row r="106" spans="2:12">
      <c r="B106" s="204" t="s">
        <v>916</v>
      </c>
      <c r="C106" s="174" t="s">
        <v>447</v>
      </c>
      <c r="D106" s="229" t="s">
        <v>446</v>
      </c>
      <c r="E106" s="489">
        <v>42928.800000000003</v>
      </c>
      <c r="F106" s="427"/>
      <c r="G106" s="173">
        <v>46800</v>
      </c>
      <c r="H106" s="489">
        <v>-3871.2</v>
      </c>
      <c r="I106" s="427"/>
      <c r="J106" s="142">
        <v>42928.800000000003</v>
      </c>
      <c r="K106" s="173">
        <v>46800</v>
      </c>
      <c r="L106" s="142">
        <v>-3871.2</v>
      </c>
    </row>
    <row r="107" spans="2:12">
      <c r="B107" s="204" t="s">
        <v>916</v>
      </c>
      <c r="C107" s="174" t="s">
        <v>1653</v>
      </c>
      <c r="D107" s="229" t="s">
        <v>1654</v>
      </c>
      <c r="E107" s="489">
        <v>4209.01</v>
      </c>
      <c r="F107" s="427"/>
      <c r="G107" s="173">
        <v>5000</v>
      </c>
      <c r="H107" s="489">
        <v>-790.99</v>
      </c>
      <c r="I107" s="427"/>
      <c r="J107" s="142">
        <v>4209.01</v>
      </c>
      <c r="K107" s="173">
        <v>5000</v>
      </c>
      <c r="L107" s="142">
        <v>-790.99</v>
      </c>
    </row>
    <row r="108" spans="2:12" ht="21">
      <c r="B108" s="204" t="s">
        <v>916</v>
      </c>
      <c r="C108" s="174" t="s">
        <v>1655</v>
      </c>
      <c r="D108" s="229" t="s">
        <v>444</v>
      </c>
      <c r="E108" s="489">
        <v>1979.31</v>
      </c>
      <c r="F108" s="427"/>
      <c r="G108" s="173">
        <v>0</v>
      </c>
      <c r="H108" s="489">
        <v>1979.31</v>
      </c>
      <c r="I108" s="427"/>
      <c r="J108" s="174" t="s">
        <v>228</v>
      </c>
      <c r="K108" s="174" t="s">
        <v>228</v>
      </c>
      <c r="L108" s="174" t="s">
        <v>228</v>
      </c>
    </row>
    <row r="109" spans="2:12" ht="21">
      <c r="B109" s="204" t="s">
        <v>916</v>
      </c>
      <c r="C109" s="174" t="s">
        <v>445</v>
      </c>
      <c r="D109" s="229" t="s">
        <v>1896</v>
      </c>
      <c r="E109" s="489">
        <v>3098.62</v>
      </c>
      <c r="F109" s="427"/>
      <c r="G109" s="173">
        <v>700</v>
      </c>
      <c r="H109" s="489">
        <v>2398.62</v>
      </c>
      <c r="I109" s="427"/>
      <c r="J109" s="174" t="s">
        <v>228</v>
      </c>
      <c r="K109" s="174" t="s">
        <v>228</v>
      </c>
      <c r="L109" s="174" t="s">
        <v>228</v>
      </c>
    </row>
    <row r="110" spans="2:12">
      <c r="B110" s="204" t="s">
        <v>916</v>
      </c>
      <c r="C110" s="174" t="s">
        <v>419</v>
      </c>
      <c r="D110" s="229" t="s">
        <v>418</v>
      </c>
      <c r="E110" s="489">
        <v>1801.57</v>
      </c>
      <c r="F110" s="427"/>
      <c r="G110" s="173">
        <v>2500</v>
      </c>
      <c r="H110" s="489">
        <v>-698.43</v>
      </c>
      <c r="I110" s="427"/>
      <c r="J110" s="142">
        <v>1801.57</v>
      </c>
      <c r="K110" s="173">
        <v>2500</v>
      </c>
      <c r="L110" s="142">
        <v>-698.43</v>
      </c>
    </row>
    <row r="111" spans="2:12">
      <c r="B111" s="204" t="s">
        <v>916</v>
      </c>
      <c r="C111" s="174" t="s">
        <v>417</v>
      </c>
      <c r="D111" s="229" t="s">
        <v>416</v>
      </c>
      <c r="E111" s="489">
        <v>4366.1099999999997</v>
      </c>
      <c r="F111" s="427"/>
      <c r="G111" s="173">
        <v>5500</v>
      </c>
      <c r="H111" s="489">
        <v>-1133.8900000000001</v>
      </c>
      <c r="I111" s="427"/>
      <c r="J111" s="142">
        <v>4213.37</v>
      </c>
      <c r="K111" s="173">
        <v>5500</v>
      </c>
      <c r="L111" s="142">
        <v>-1286.6300000000001</v>
      </c>
    </row>
    <row r="112" spans="2:12">
      <c r="B112" s="204" t="s">
        <v>916</v>
      </c>
      <c r="C112" s="174" t="s">
        <v>415</v>
      </c>
      <c r="D112" s="229" t="s">
        <v>414</v>
      </c>
      <c r="E112" s="489">
        <v>7152.47</v>
      </c>
      <c r="F112" s="427"/>
      <c r="G112" s="173">
        <v>4500</v>
      </c>
      <c r="H112" s="489">
        <v>2652.47</v>
      </c>
      <c r="I112" s="427"/>
      <c r="J112" s="142">
        <v>7152.47</v>
      </c>
      <c r="K112" s="173">
        <v>4500</v>
      </c>
      <c r="L112" s="142">
        <v>2652.47</v>
      </c>
    </row>
    <row r="113" spans="2:12">
      <c r="B113" s="204" t="s">
        <v>916</v>
      </c>
      <c r="C113" s="174" t="s">
        <v>443</v>
      </c>
      <c r="D113" s="229" t="s">
        <v>442</v>
      </c>
      <c r="E113" s="489">
        <v>2079.6999999999998</v>
      </c>
      <c r="F113" s="427"/>
      <c r="G113" s="173">
        <v>2500</v>
      </c>
      <c r="H113" s="489">
        <v>-420.3</v>
      </c>
      <c r="I113" s="427"/>
      <c r="J113" s="142">
        <v>2079.6999999999998</v>
      </c>
      <c r="K113" s="173">
        <v>2500</v>
      </c>
      <c r="L113" s="142">
        <v>-420.3</v>
      </c>
    </row>
    <row r="114" spans="2:12">
      <c r="B114" s="204" t="s">
        <v>916</v>
      </c>
      <c r="C114" s="174" t="s">
        <v>795</v>
      </c>
      <c r="D114" s="229" t="s">
        <v>794</v>
      </c>
      <c r="E114" s="489">
        <v>206.4</v>
      </c>
      <c r="F114" s="427"/>
      <c r="G114" s="173">
        <v>1500</v>
      </c>
      <c r="H114" s="489">
        <v>-1293.5999999999999</v>
      </c>
      <c r="I114" s="427"/>
      <c r="J114" s="142">
        <v>206.4</v>
      </c>
      <c r="K114" s="173">
        <v>1500</v>
      </c>
      <c r="L114" s="142">
        <v>-1293.5999999999999</v>
      </c>
    </row>
    <row r="115" spans="2:12">
      <c r="B115" s="204" t="s">
        <v>916</v>
      </c>
      <c r="C115" s="174" t="s">
        <v>921</v>
      </c>
      <c r="D115" s="229" t="s">
        <v>920</v>
      </c>
      <c r="E115" s="489">
        <v>2206.12</v>
      </c>
      <c r="F115" s="427"/>
      <c r="G115" s="173">
        <v>2200</v>
      </c>
      <c r="H115" s="489">
        <v>6.12</v>
      </c>
      <c r="I115" s="427"/>
      <c r="J115" s="142">
        <v>2206.12</v>
      </c>
      <c r="K115" s="173">
        <v>2200</v>
      </c>
      <c r="L115" s="142">
        <v>6.12</v>
      </c>
    </row>
    <row r="116" spans="2:12">
      <c r="B116" s="204" t="s">
        <v>916</v>
      </c>
      <c r="C116" s="174" t="s">
        <v>402</v>
      </c>
      <c r="D116" s="229" t="s">
        <v>401</v>
      </c>
      <c r="E116" s="489">
        <v>4334.24</v>
      </c>
      <c r="F116" s="427"/>
      <c r="G116" s="173">
        <v>4900</v>
      </c>
      <c r="H116" s="489">
        <v>-565.76</v>
      </c>
      <c r="I116" s="427"/>
      <c r="J116" s="142">
        <v>4383.87</v>
      </c>
      <c r="K116" s="173">
        <v>4900</v>
      </c>
      <c r="L116" s="142">
        <v>-516.13</v>
      </c>
    </row>
    <row r="117" spans="2:12">
      <c r="B117" s="204" t="s">
        <v>916</v>
      </c>
      <c r="C117" s="174" t="s">
        <v>439</v>
      </c>
      <c r="D117" s="229" t="s">
        <v>438</v>
      </c>
      <c r="E117" s="489">
        <v>2971.65</v>
      </c>
      <c r="F117" s="427"/>
      <c r="G117" s="173">
        <v>6900</v>
      </c>
      <c r="H117" s="489">
        <v>-3928.35</v>
      </c>
      <c r="I117" s="427"/>
      <c r="J117" s="142">
        <v>3687.54</v>
      </c>
      <c r="K117" s="173">
        <v>6900</v>
      </c>
      <c r="L117" s="142">
        <v>-3212.46</v>
      </c>
    </row>
    <row r="118" spans="2:12">
      <c r="B118" s="204" t="s">
        <v>916</v>
      </c>
      <c r="C118" s="174" t="s">
        <v>919</v>
      </c>
      <c r="D118" s="229" t="s">
        <v>918</v>
      </c>
      <c r="E118" s="489">
        <v>3701.1</v>
      </c>
      <c r="F118" s="427"/>
      <c r="G118" s="173">
        <v>5000</v>
      </c>
      <c r="H118" s="489">
        <v>-1298.9000000000001</v>
      </c>
      <c r="I118" s="427"/>
      <c r="J118" s="142">
        <v>3701.1</v>
      </c>
      <c r="K118" s="173">
        <v>5000</v>
      </c>
      <c r="L118" s="142">
        <v>-1298.9000000000001</v>
      </c>
    </row>
    <row r="119" spans="2:12">
      <c r="B119" s="204" t="s">
        <v>916</v>
      </c>
      <c r="C119" s="174" t="s">
        <v>400</v>
      </c>
      <c r="D119" s="229" t="s">
        <v>399</v>
      </c>
      <c r="E119" s="489">
        <v>7095.37</v>
      </c>
      <c r="F119" s="427"/>
      <c r="G119" s="173">
        <v>7500</v>
      </c>
      <c r="H119" s="489">
        <v>-404.63</v>
      </c>
      <c r="I119" s="427"/>
      <c r="J119" s="142">
        <v>7095.37</v>
      </c>
      <c r="K119" s="173">
        <v>7500</v>
      </c>
      <c r="L119" s="142">
        <v>-404.63</v>
      </c>
    </row>
    <row r="120" spans="2:12">
      <c r="B120" s="204" t="s">
        <v>916</v>
      </c>
      <c r="C120" s="174" t="s">
        <v>398</v>
      </c>
      <c r="D120" s="229" t="s">
        <v>346</v>
      </c>
      <c r="E120" s="489">
        <v>1626.53</v>
      </c>
      <c r="F120" s="427"/>
      <c r="G120" s="173">
        <v>1600</v>
      </c>
      <c r="H120" s="489">
        <v>26.53</v>
      </c>
      <c r="I120" s="427"/>
      <c r="J120" s="174" t="s">
        <v>228</v>
      </c>
      <c r="K120" s="174" t="s">
        <v>228</v>
      </c>
      <c r="L120" s="174" t="s">
        <v>228</v>
      </c>
    </row>
    <row r="121" spans="2:12">
      <c r="B121" s="204" t="s">
        <v>916</v>
      </c>
      <c r="C121" s="174" t="s">
        <v>348</v>
      </c>
      <c r="D121" s="229" t="s">
        <v>346</v>
      </c>
      <c r="E121" s="489">
        <v>598.97</v>
      </c>
      <c r="F121" s="427"/>
      <c r="G121" s="173">
        <v>600</v>
      </c>
      <c r="H121" s="489">
        <v>-1.03</v>
      </c>
      <c r="I121" s="427"/>
      <c r="J121" s="174" t="s">
        <v>228</v>
      </c>
      <c r="K121" s="174" t="s">
        <v>228</v>
      </c>
      <c r="L121" s="174" t="s">
        <v>228</v>
      </c>
    </row>
    <row r="122" spans="2:12">
      <c r="B122" s="204" t="s">
        <v>916</v>
      </c>
      <c r="C122" s="174" t="s">
        <v>397</v>
      </c>
      <c r="D122" s="229" t="s">
        <v>346</v>
      </c>
      <c r="E122" s="489">
        <v>14156.87</v>
      </c>
      <c r="F122" s="427"/>
      <c r="G122" s="173">
        <v>14200</v>
      </c>
      <c r="H122" s="489">
        <v>-43.13</v>
      </c>
      <c r="I122" s="427"/>
      <c r="J122" s="174" t="s">
        <v>228</v>
      </c>
      <c r="K122" s="174" t="s">
        <v>228</v>
      </c>
      <c r="L122" s="174" t="s">
        <v>228</v>
      </c>
    </row>
    <row r="123" spans="2:12">
      <c r="B123" s="204" t="s">
        <v>916</v>
      </c>
      <c r="C123" s="174" t="s">
        <v>347</v>
      </c>
      <c r="D123" s="229" t="s">
        <v>346</v>
      </c>
      <c r="E123" s="489">
        <v>2986.59</v>
      </c>
      <c r="F123" s="427"/>
      <c r="G123" s="173">
        <v>3000</v>
      </c>
      <c r="H123" s="489">
        <v>-13.41</v>
      </c>
      <c r="I123" s="427"/>
      <c r="J123" s="174" t="s">
        <v>228</v>
      </c>
      <c r="K123" s="174" t="s">
        <v>228</v>
      </c>
      <c r="L123" s="174" t="s">
        <v>228</v>
      </c>
    </row>
    <row r="124" spans="2:12">
      <c r="B124" s="204" t="s">
        <v>916</v>
      </c>
      <c r="C124" s="174" t="s">
        <v>396</v>
      </c>
      <c r="D124" s="229" t="s">
        <v>346</v>
      </c>
      <c r="E124" s="489">
        <v>2684.44</v>
      </c>
      <c r="F124" s="427"/>
      <c r="G124" s="173">
        <v>2700</v>
      </c>
      <c r="H124" s="489">
        <v>-15.56</v>
      </c>
      <c r="I124" s="427"/>
      <c r="J124" s="174" t="s">
        <v>228</v>
      </c>
      <c r="K124" s="174" t="s">
        <v>228</v>
      </c>
      <c r="L124" s="174" t="s">
        <v>228</v>
      </c>
    </row>
    <row r="125" spans="2:12">
      <c r="B125" s="204" t="s">
        <v>916</v>
      </c>
      <c r="C125" s="174" t="s">
        <v>413</v>
      </c>
      <c r="D125" s="229" t="s">
        <v>346</v>
      </c>
      <c r="E125" s="489">
        <v>3463.59</v>
      </c>
      <c r="F125" s="427"/>
      <c r="G125" s="173">
        <v>3500</v>
      </c>
      <c r="H125" s="489">
        <v>-36.409999999999997</v>
      </c>
      <c r="I125" s="427"/>
      <c r="J125" s="174" t="s">
        <v>228</v>
      </c>
      <c r="K125" s="174" t="s">
        <v>228</v>
      </c>
      <c r="L125" s="174" t="s">
        <v>228</v>
      </c>
    </row>
    <row r="126" spans="2:12">
      <c r="B126" s="204" t="s">
        <v>916</v>
      </c>
      <c r="C126" s="174" t="s">
        <v>793</v>
      </c>
      <c r="D126" s="229" t="s">
        <v>792</v>
      </c>
      <c r="E126" s="489">
        <v>4017.05</v>
      </c>
      <c r="F126" s="427"/>
      <c r="G126" s="173">
        <v>4000</v>
      </c>
      <c r="H126" s="489">
        <v>17.05</v>
      </c>
      <c r="I126" s="427"/>
      <c r="J126" s="142">
        <v>3460.85</v>
      </c>
      <c r="K126" s="173">
        <v>4000</v>
      </c>
      <c r="L126" s="142">
        <v>-539.15</v>
      </c>
    </row>
    <row r="127" spans="2:12">
      <c r="B127" s="204" t="s">
        <v>916</v>
      </c>
      <c r="C127" s="174" t="s">
        <v>412</v>
      </c>
      <c r="D127" s="229" t="s">
        <v>411</v>
      </c>
      <c r="E127" s="489">
        <v>767.77</v>
      </c>
      <c r="F127" s="427"/>
      <c r="G127" s="173">
        <v>1200</v>
      </c>
      <c r="H127" s="489">
        <v>-432.23</v>
      </c>
      <c r="I127" s="427"/>
      <c r="J127" s="142">
        <v>767.77</v>
      </c>
      <c r="K127" s="173">
        <v>1200</v>
      </c>
      <c r="L127" s="142">
        <v>-432.23</v>
      </c>
    </row>
    <row r="128" spans="2:12">
      <c r="B128" s="204" t="s">
        <v>916</v>
      </c>
      <c r="C128" s="174" t="s">
        <v>345</v>
      </c>
      <c r="D128" s="229" t="s">
        <v>344</v>
      </c>
      <c r="E128" s="489">
        <v>5712.19</v>
      </c>
      <c r="F128" s="427"/>
      <c r="G128" s="173">
        <v>6000</v>
      </c>
      <c r="H128" s="489">
        <v>-287.81</v>
      </c>
      <c r="I128" s="427"/>
      <c r="J128" s="142">
        <v>5712.19</v>
      </c>
      <c r="K128" s="173">
        <v>6000</v>
      </c>
      <c r="L128" s="142">
        <v>-287.81</v>
      </c>
    </row>
    <row r="129" spans="2:12">
      <c r="B129" s="204" t="s">
        <v>916</v>
      </c>
      <c r="C129" s="174" t="s">
        <v>1897</v>
      </c>
      <c r="D129" s="229" t="s">
        <v>1898</v>
      </c>
      <c r="E129" s="489">
        <v>1244.29</v>
      </c>
      <c r="F129" s="427"/>
      <c r="G129" s="173">
        <v>1800</v>
      </c>
      <c r="H129" s="489">
        <v>-555.71</v>
      </c>
      <c r="I129" s="427"/>
      <c r="J129" s="142">
        <v>1244.29</v>
      </c>
      <c r="K129" s="173">
        <v>1800</v>
      </c>
      <c r="L129" s="142">
        <v>-555.71</v>
      </c>
    </row>
    <row r="130" spans="2:12">
      <c r="B130" s="204" t="s">
        <v>916</v>
      </c>
      <c r="C130" s="174" t="s">
        <v>436</v>
      </c>
      <c r="D130" s="229" t="s">
        <v>435</v>
      </c>
      <c r="E130" s="489">
        <v>2647.22</v>
      </c>
      <c r="F130" s="427"/>
      <c r="G130" s="173">
        <v>3000</v>
      </c>
      <c r="H130" s="489">
        <v>-352.78</v>
      </c>
      <c r="I130" s="427"/>
      <c r="J130" s="142">
        <v>2647.22</v>
      </c>
      <c r="K130" s="173">
        <v>3000</v>
      </c>
      <c r="L130" s="142">
        <v>-352.78</v>
      </c>
    </row>
    <row r="131" spans="2:12">
      <c r="B131" s="204" t="s">
        <v>916</v>
      </c>
      <c r="C131" s="174" t="s">
        <v>366</v>
      </c>
      <c r="D131" s="229" t="s">
        <v>365</v>
      </c>
      <c r="E131" s="489">
        <v>40759.47</v>
      </c>
      <c r="F131" s="427"/>
      <c r="G131" s="173">
        <v>42000</v>
      </c>
      <c r="H131" s="489">
        <v>-1240.53</v>
      </c>
      <c r="I131" s="427"/>
      <c r="J131" s="142">
        <v>39689.15</v>
      </c>
      <c r="K131" s="173">
        <v>42000</v>
      </c>
      <c r="L131" s="142">
        <v>-2310.85</v>
      </c>
    </row>
    <row r="132" spans="2:12">
      <c r="B132" s="204" t="s">
        <v>916</v>
      </c>
      <c r="C132" s="174" t="s">
        <v>480</v>
      </c>
      <c r="D132" s="229" t="s">
        <v>917</v>
      </c>
      <c r="E132" s="489">
        <v>4086.14</v>
      </c>
      <c r="F132" s="427"/>
      <c r="G132" s="173">
        <v>6600</v>
      </c>
      <c r="H132" s="489">
        <v>-2513.86</v>
      </c>
      <c r="I132" s="427"/>
      <c r="J132" s="142">
        <v>4086.14</v>
      </c>
      <c r="K132" s="173">
        <v>6600</v>
      </c>
      <c r="L132" s="142">
        <v>-2513.86</v>
      </c>
    </row>
    <row r="133" spans="2:12">
      <c r="B133" s="204" t="s">
        <v>916</v>
      </c>
      <c r="C133" s="174" t="s">
        <v>337</v>
      </c>
      <c r="D133" s="229" t="s">
        <v>364</v>
      </c>
      <c r="E133" s="489">
        <v>1845.09</v>
      </c>
      <c r="F133" s="427"/>
      <c r="G133" s="173">
        <v>2000</v>
      </c>
      <c r="H133" s="489">
        <v>-154.91</v>
      </c>
      <c r="I133" s="427"/>
      <c r="J133" s="142">
        <v>1905.14</v>
      </c>
      <c r="K133" s="173">
        <v>2000</v>
      </c>
      <c r="L133" s="142">
        <v>-94.86</v>
      </c>
    </row>
    <row r="134" spans="2:12" ht="21">
      <c r="B134" s="483" t="s">
        <v>250</v>
      </c>
      <c r="C134" s="427"/>
      <c r="D134" s="170" t="s">
        <v>249</v>
      </c>
      <c r="E134" s="482">
        <v>402488.36</v>
      </c>
      <c r="F134" s="427"/>
      <c r="G134" s="171">
        <v>432700</v>
      </c>
      <c r="H134" s="482">
        <v>-30211.64</v>
      </c>
      <c r="I134" s="427"/>
      <c r="J134" s="141">
        <v>370939.75</v>
      </c>
      <c r="K134" s="171">
        <v>406400</v>
      </c>
      <c r="L134" s="141">
        <v>-35460.25</v>
      </c>
    </row>
    <row r="135" spans="2:12" ht="21">
      <c r="B135" s="483" t="s">
        <v>248</v>
      </c>
      <c r="C135" s="427"/>
      <c r="D135" s="170" t="s">
        <v>247</v>
      </c>
      <c r="E135" s="482">
        <v>-356215.31</v>
      </c>
      <c r="F135" s="427"/>
      <c r="G135" s="171">
        <v>-387600</v>
      </c>
      <c r="H135" s="482">
        <v>31384.69</v>
      </c>
      <c r="I135" s="427"/>
      <c r="J135" s="141">
        <v>-350542.41</v>
      </c>
      <c r="K135" s="171">
        <v>-386100</v>
      </c>
      <c r="L135" s="141">
        <v>35557.589999999997</v>
      </c>
    </row>
    <row r="136" spans="2:12">
      <c r="B136" s="483" t="s">
        <v>2022</v>
      </c>
      <c r="C136" s="427"/>
      <c r="D136" s="170" t="s">
        <v>2023</v>
      </c>
      <c r="E136" s="482">
        <v>0</v>
      </c>
      <c r="F136" s="427"/>
      <c r="G136" s="171">
        <v>0</v>
      </c>
      <c r="H136" s="482">
        <v>0</v>
      </c>
      <c r="I136" s="427"/>
      <c r="J136" s="172" t="s">
        <v>228</v>
      </c>
      <c r="K136" s="172" t="s">
        <v>228</v>
      </c>
      <c r="L136" s="172" t="s">
        <v>228</v>
      </c>
    </row>
    <row r="137" spans="2:12" ht="21">
      <c r="B137" s="483" t="s">
        <v>27</v>
      </c>
      <c r="C137" s="427"/>
      <c r="D137" s="170" t="s">
        <v>2024</v>
      </c>
      <c r="E137" s="482">
        <v>-356215.31</v>
      </c>
      <c r="F137" s="427"/>
      <c r="G137" s="171">
        <v>-387600</v>
      </c>
      <c r="H137" s="482">
        <v>31384.69</v>
      </c>
      <c r="I137" s="427"/>
      <c r="J137" s="172" t="s">
        <v>228</v>
      </c>
      <c r="K137" s="172" t="s">
        <v>228</v>
      </c>
      <c r="L137" s="172" t="s">
        <v>228</v>
      </c>
    </row>
    <row r="138" spans="2:12" ht="17.100000000000001" customHeight="1">
      <c r="B138" s="492" t="s">
        <v>246</v>
      </c>
      <c r="C138" s="426"/>
      <c r="D138" s="426"/>
      <c r="E138" s="426"/>
      <c r="F138" s="426"/>
      <c r="G138" s="426"/>
      <c r="H138" s="426"/>
      <c r="I138" s="426"/>
      <c r="J138" s="426"/>
      <c r="K138" s="426"/>
      <c r="L138" s="427"/>
    </row>
    <row r="139" spans="2:12">
      <c r="B139" s="483" t="s">
        <v>245</v>
      </c>
      <c r="C139" s="427"/>
      <c r="D139" s="170" t="s">
        <v>244</v>
      </c>
      <c r="E139" s="487" t="s">
        <v>228</v>
      </c>
      <c r="F139" s="427"/>
      <c r="G139" s="172" t="s">
        <v>228</v>
      </c>
      <c r="H139" s="487" t="s">
        <v>228</v>
      </c>
      <c r="I139" s="427"/>
      <c r="J139" s="141">
        <v>0</v>
      </c>
      <c r="K139" s="171">
        <v>0</v>
      </c>
      <c r="L139" s="141">
        <v>0</v>
      </c>
    </row>
    <row r="140" spans="2:12">
      <c r="B140" s="483" t="s">
        <v>243</v>
      </c>
      <c r="C140" s="427"/>
      <c r="D140" s="170" t="s">
        <v>242</v>
      </c>
      <c r="E140" s="487" t="s">
        <v>228</v>
      </c>
      <c r="F140" s="427"/>
      <c r="G140" s="172" t="s">
        <v>228</v>
      </c>
      <c r="H140" s="487" t="s">
        <v>228</v>
      </c>
      <c r="I140" s="427"/>
      <c r="J140" s="141">
        <v>0</v>
      </c>
      <c r="K140" s="171">
        <v>0</v>
      </c>
      <c r="L140" s="141">
        <v>0</v>
      </c>
    </row>
    <row r="141" spans="2:12">
      <c r="B141" s="483" t="s">
        <v>241</v>
      </c>
      <c r="C141" s="427"/>
      <c r="D141" s="170" t="s">
        <v>240</v>
      </c>
      <c r="E141" s="487" t="s">
        <v>228</v>
      </c>
      <c r="F141" s="427"/>
      <c r="G141" s="172" t="s">
        <v>228</v>
      </c>
      <c r="H141" s="487" t="s">
        <v>228</v>
      </c>
      <c r="I141" s="427"/>
      <c r="J141" s="141">
        <v>0</v>
      </c>
      <c r="K141" s="171">
        <v>0</v>
      </c>
      <c r="L141" s="141">
        <v>0</v>
      </c>
    </row>
    <row r="142" spans="2:12">
      <c r="B142" s="483" t="s">
        <v>239</v>
      </c>
      <c r="C142" s="427"/>
      <c r="D142" s="170" t="s">
        <v>238</v>
      </c>
      <c r="E142" s="487" t="s">
        <v>228</v>
      </c>
      <c r="F142" s="427"/>
      <c r="G142" s="172" t="s">
        <v>228</v>
      </c>
      <c r="H142" s="487" t="s">
        <v>228</v>
      </c>
      <c r="I142" s="427"/>
      <c r="J142" s="141">
        <v>-350542.41</v>
      </c>
      <c r="K142" s="171">
        <v>-386100</v>
      </c>
      <c r="L142" s="141">
        <v>35557.589999999997</v>
      </c>
    </row>
    <row r="143" spans="2:12" ht="17.100000000000001" customHeight="1">
      <c r="B143" s="492" t="s">
        <v>237</v>
      </c>
      <c r="C143" s="426"/>
      <c r="D143" s="426"/>
      <c r="E143" s="426"/>
      <c r="F143" s="426"/>
      <c r="G143" s="426"/>
      <c r="H143" s="426"/>
      <c r="I143" s="426"/>
      <c r="J143" s="426"/>
      <c r="K143" s="426"/>
      <c r="L143" s="427"/>
    </row>
    <row r="144" spans="2:12">
      <c r="B144" s="483" t="s">
        <v>236</v>
      </c>
      <c r="C144" s="427"/>
      <c r="D144" s="170" t="s">
        <v>235</v>
      </c>
      <c r="E144" s="487" t="s">
        <v>228</v>
      </c>
      <c r="F144" s="427"/>
      <c r="G144" s="172" t="s">
        <v>228</v>
      </c>
      <c r="H144" s="487" t="s">
        <v>228</v>
      </c>
      <c r="I144" s="427"/>
      <c r="J144" s="141">
        <v>0</v>
      </c>
      <c r="K144" s="171">
        <v>0</v>
      </c>
      <c r="L144" s="141">
        <v>0</v>
      </c>
    </row>
    <row r="145" spans="2:12">
      <c r="B145" s="483" t="s">
        <v>234</v>
      </c>
      <c r="C145" s="427"/>
      <c r="D145" s="170" t="s">
        <v>233</v>
      </c>
      <c r="E145" s="487" t="s">
        <v>228</v>
      </c>
      <c r="F145" s="427"/>
      <c r="G145" s="172" t="s">
        <v>228</v>
      </c>
      <c r="H145" s="487" t="s">
        <v>228</v>
      </c>
      <c r="I145" s="427"/>
      <c r="J145" s="141">
        <v>0</v>
      </c>
      <c r="K145" s="171">
        <v>0</v>
      </c>
      <c r="L145" s="141">
        <v>0</v>
      </c>
    </row>
    <row r="146" spans="2:12" ht="21">
      <c r="B146" s="483" t="s">
        <v>232</v>
      </c>
      <c r="C146" s="427"/>
      <c r="D146" s="170" t="s">
        <v>77</v>
      </c>
      <c r="E146" s="487" t="s">
        <v>228</v>
      </c>
      <c r="F146" s="427"/>
      <c r="G146" s="172" t="s">
        <v>228</v>
      </c>
      <c r="H146" s="487" t="s">
        <v>228</v>
      </c>
      <c r="I146" s="427"/>
      <c r="J146" s="141">
        <v>0</v>
      </c>
      <c r="K146" s="171">
        <v>0</v>
      </c>
      <c r="L146" s="141">
        <v>0</v>
      </c>
    </row>
    <row r="147" spans="2:12" ht="21">
      <c r="B147" s="483" t="s">
        <v>231</v>
      </c>
      <c r="C147" s="427"/>
      <c r="D147" s="170" t="s">
        <v>230</v>
      </c>
      <c r="E147" s="487" t="s">
        <v>228</v>
      </c>
      <c r="F147" s="427"/>
      <c r="G147" s="172" t="s">
        <v>228</v>
      </c>
      <c r="H147" s="487" t="s">
        <v>228</v>
      </c>
      <c r="I147" s="427"/>
      <c r="J147" s="141">
        <v>-350542.41</v>
      </c>
      <c r="K147" s="171">
        <v>-386100</v>
      </c>
      <c r="L147" s="141">
        <v>35557.589999999997</v>
      </c>
    </row>
    <row r="148" spans="2:12">
      <c r="B148" s="143" t="s">
        <v>228</v>
      </c>
      <c r="C148" s="143" t="s">
        <v>228</v>
      </c>
      <c r="D148" s="143" t="s">
        <v>228</v>
      </c>
      <c r="E148" s="488" t="s">
        <v>228</v>
      </c>
      <c r="F148" s="422"/>
      <c r="G148" s="143" t="s">
        <v>228</v>
      </c>
      <c r="H148" s="488" t="s">
        <v>228</v>
      </c>
      <c r="I148" s="422"/>
      <c r="J148" s="143" t="s">
        <v>228</v>
      </c>
      <c r="K148" s="143" t="s">
        <v>228</v>
      </c>
      <c r="L148" s="143" t="s">
        <v>228</v>
      </c>
    </row>
    <row r="149" spans="2:12">
      <c r="B149" s="485" t="s">
        <v>1636</v>
      </c>
      <c r="C149" s="444"/>
      <c r="D149" s="167" t="s">
        <v>1582</v>
      </c>
      <c r="E149" s="484" t="s">
        <v>2425</v>
      </c>
      <c r="F149" s="444"/>
      <c r="G149" s="168" t="s">
        <v>2426</v>
      </c>
      <c r="H149" s="484" t="s">
        <v>3</v>
      </c>
      <c r="I149" s="444"/>
      <c r="J149" s="168" t="s">
        <v>2425</v>
      </c>
      <c r="K149" s="168" t="s">
        <v>2426</v>
      </c>
      <c r="L149" s="168" t="s">
        <v>3</v>
      </c>
    </row>
    <row r="150" spans="2:12">
      <c r="B150" s="486" t="s">
        <v>259</v>
      </c>
      <c r="C150" s="427"/>
      <c r="D150" s="169" t="s">
        <v>228</v>
      </c>
      <c r="E150" s="490" t="s">
        <v>258</v>
      </c>
      <c r="F150" s="432"/>
      <c r="G150" s="432"/>
      <c r="H150" s="432"/>
      <c r="I150" s="433"/>
      <c r="J150" s="490" t="s">
        <v>257</v>
      </c>
      <c r="K150" s="432"/>
      <c r="L150" s="433"/>
    </row>
    <row r="151" spans="2:12" ht="17.100000000000001" customHeight="1">
      <c r="B151" s="492" t="s">
        <v>256</v>
      </c>
      <c r="C151" s="426"/>
      <c r="D151" s="426"/>
      <c r="E151" s="426"/>
      <c r="F151" s="426"/>
      <c r="G151" s="426"/>
      <c r="H151" s="426"/>
      <c r="I151" s="426"/>
      <c r="J151" s="426"/>
      <c r="K151" s="426"/>
      <c r="L151" s="427"/>
    </row>
    <row r="152" spans="2:12" ht="21">
      <c r="B152" s="204" t="s">
        <v>1637</v>
      </c>
      <c r="C152" s="174" t="s">
        <v>385</v>
      </c>
      <c r="D152" s="229" t="s">
        <v>384</v>
      </c>
      <c r="E152" s="489">
        <v>4254.55</v>
      </c>
      <c r="F152" s="427"/>
      <c r="G152" s="173">
        <v>4300</v>
      </c>
      <c r="H152" s="489">
        <v>-45.45</v>
      </c>
      <c r="I152" s="427"/>
      <c r="J152" s="174" t="s">
        <v>228</v>
      </c>
      <c r="K152" s="174" t="s">
        <v>228</v>
      </c>
      <c r="L152" s="174" t="s">
        <v>228</v>
      </c>
    </row>
    <row r="153" spans="2:12">
      <c r="B153" s="483" t="s">
        <v>252</v>
      </c>
      <c r="C153" s="427"/>
      <c r="D153" s="170" t="s">
        <v>251</v>
      </c>
      <c r="E153" s="482">
        <v>4254.55</v>
      </c>
      <c r="F153" s="427"/>
      <c r="G153" s="171">
        <v>4300</v>
      </c>
      <c r="H153" s="482">
        <v>-45.45</v>
      </c>
      <c r="I153" s="427"/>
      <c r="J153" s="141">
        <v>0</v>
      </c>
      <c r="K153" s="171">
        <v>0</v>
      </c>
      <c r="L153" s="141">
        <v>0</v>
      </c>
    </row>
    <row r="154" spans="2:12">
      <c r="B154" s="204" t="s">
        <v>1637</v>
      </c>
      <c r="C154" s="174" t="s">
        <v>398</v>
      </c>
      <c r="D154" s="229" t="s">
        <v>346</v>
      </c>
      <c r="E154" s="489">
        <v>1935.4</v>
      </c>
      <c r="F154" s="427"/>
      <c r="G154" s="173">
        <v>1700</v>
      </c>
      <c r="H154" s="489">
        <v>235.4</v>
      </c>
      <c r="I154" s="427"/>
      <c r="J154" s="174" t="s">
        <v>228</v>
      </c>
      <c r="K154" s="174" t="s">
        <v>228</v>
      </c>
      <c r="L154" s="174" t="s">
        <v>228</v>
      </c>
    </row>
    <row r="155" spans="2:12">
      <c r="B155" s="204" t="s">
        <v>1637</v>
      </c>
      <c r="C155" s="174" t="s">
        <v>396</v>
      </c>
      <c r="D155" s="229" t="s">
        <v>346</v>
      </c>
      <c r="E155" s="489">
        <v>3190.95</v>
      </c>
      <c r="F155" s="427"/>
      <c r="G155" s="173">
        <v>2600</v>
      </c>
      <c r="H155" s="489">
        <v>590.95000000000005</v>
      </c>
      <c r="I155" s="427"/>
      <c r="J155" s="174" t="s">
        <v>228</v>
      </c>
      <c r="K155" s="174" t="s">
        <v>228</v>
      </c>
      <c r="L155" s="174" t="s">
        <v>228</v>
      </c>
    </row>
    <row r="156" spans="2:12" ht="21">
      <c r="B156" s="483" t="s">
        <v>250</v>
      </c>
      <c r="C156" s="427"/>
      <c r="D156" s="170" t="s">
        <v>249</v>
      </c>
      <c r="E156" s="482">
        <v>5126.3500000000004</v>
      </c>
      <c r="F156" s="427"/>
      <c r="G156" s="171">
        <v>4300</v>
      </c>
      <c r="H156" s="482">
        <v>826.35</v>
      </c>
      <c r="I156" s="427"/>
      <c r="J156" s="141">
        <v>0</v>
      </c>
      <c r="K156" s="171">
        <v>0</v>
      </c>
      <c r="L156" s="141">
        <v>0</v>
      </c>
    </row>
    <row r="157" spans="2:12" ht="21">
      <c r="B157" s="483" t="s">
        <v>248</v>
      </c>
      <c r="C157" s="427"/>
      <c r="D157" s="170" t="s">
        <v>247</v>
      </c>
      <c r="E157" s="482">
        <v>-871.8</v>
      </c>
      <c r="F157" s="427"/>
      <c r="G157" s="171">
        <v>0</v>
      </c>
      <c r="H157" s="482">
        <v>-871.8</v>
      </c>
      <c r="I157" s="427"/>
      <c r="J157" s="141">
        <v>0</v>
      </c>
      <c r="K157" s="171">
        <v>0</v>
      </c>
      <c r="L157" s="141">
        <v>0</v>
      </c>
    </row>
    <row r="158" spans="2:12">
      <c r="B158" s="483" t="s">
        <v>2022</v>
      </c>
      <c r="C158" s="427"/>
      <c r="D158" s="170" t="s">
        <v>2023</v>
      </c>
      <c r="E158" s="482">
        <v>0</v>
      </c>
      <c r="F158" s="427"/>
      <c r="G158" s="171">
        <v>0</v>
      </c>
      <c r="H158" s="482">
        <v>0</v>
      </c>
      <c r="I158" s="427"/>
      <c r="J158" s="172" t="s">
        <v>228</v>
      </c>
      <c r="K158" s="172" t="s">
        <v>228</v>
      </c>
      <c r="L158" s="172" t="s">
        <v>228</v>
      </c>
    </row>
    <row r="159" spans="2:12" ht="21">
      <c r="B159" s="483" t="s">
        <v>27</v>
      </c>
      <c r="C159" s="427"/>
      <c r="D159" s="170" t="s">
        <v>2024</v>
      </c>
      <c r="E159" s="482">
        <v>-871.8</v>
      </c>
      <c r="F159" s="427"/>
      <c r="G159" s="171">
        <v>0</v>
      </c>
      <c r="H159" s="482">
        <v>-871.8</v>
      </c>
      <c r="I159" s="427"/>
      <c r="J159" s="172" t="s">
        <v>228</v>
      </c>
      <c r="K159" s="172" t="s">
        <v>228</v>
      </c>
      <c r="L159" s="172" t="s">
        <v>228</v>
      </c>
    </row>
    <row r="160" spans="2:12" ht="17.100000000000001" customHeight="1">
      <c r="B160" s="492" t="s">
        <v>246</v>
      </c>
      <c r="C160" s="426"/>
      <c r="D160" s="426"/>
      <c r="E160" s="426"/>
      <c r="F160" s="426"/>
      <c r="G160" s="426"/>
      <c r="H160" s="426"/>
      <c r="I160" s="426"/>
      <c r="J160" s="426"/>
      <c r="K160" s="426"/>
      <c r="L160" s="427"/>
    </row>
    <row r="161" spans="2:12" ht="21">
      <c r="B161" s="204" t="s">
        <v>1637</v>
      </c>
      <c r="C161" s="174" t="s">
        <v>495</v>
      </c>
      <c r="D161" s="229" t="s">
        <v>554</v>
      </c>
      <c r="E161" s="491" t="s">
        <v>228</v>
      </c>
      <c r="F161" s="427"/>
      <c r="G161" s="174" t="s">
        <v>228</v>
      </c>
      <c r="H161" s="491" t="s">
        <v>228</v>
      </c>
      <c r="I161" s="427"/>
      <c r="J161" s="142">
        <v>0</v>
      </c>
      <c r="K161" s="173">
        <v>7500</v>
      </c>
      <c r="L161" s="142">
        <v>-7500</v>
      </c>
    </row>
    <row r="162" spans="2:12">
      <c r="B162" s="204" t="s">
        <v>1637</v>
      </c>
      <c r="C162" s="174" t="s">
        <v>576</v>
      </c>
      <c r="D162" s="229" t="s">
        <v>1899</v>
      </c>
      <c r="E162" s="491" t="s">
        <v>228</v>
      </c>
      <c r="F162" s="427"/>
      <c r="G162" s="174" t="s">
        <v>228</v>
      </c>
      <c r="H162" s="491" t="s">
        <v>228</v>
      </c>
      <c r="I162" s="427"/>
      <c r="J162" s="142">
        <v>0</v>
      </c>
      <c r="K162" s="173">
        <v>7700</v>
      </c>
      <c r="L162" s="142">
        <v>-7700</v>
      </c>
    </row>
    <row r="163" spans="2:12">
      <c r="B163" s="483" t="s">
        <v>245</v>
      </c>
      <c r="C163" s="427"/>
      <c r="D163" s="170" t="s">
        <v>244</v>
      </c>
      <c r="E163" s="487" t="s">
        <v>228</v>
      </c>
      <c r="F163" s="427"/>
      <c r="G163" s="172" t="s">
        <v>228</v>
      </c>
      <c r="H163" s="487" t="s">
        <v>228</v>
      </c>
      <c r="I163" s="427"/>
      <c r="J163" s="141">
        <v>0</v>
      </c>
      <c r="K163" s="171">
        <v>15200</v>
      </c>
      <c r="L163" s="141">
        <v>-15200</v>
      </c>
    </row>
    <row r="164" spans="2:12">
      <c r="B164" s="204" t="s">
        <v>1637</v>
      </c>
      <c r="C164" s="174" t="s">
        <v>1633</v>
      </c>
      <c r="D164" s="229" t="s">
        <v>1634</v>
      </c>
      <c r="E164" s="491" t="s">
        <v>228</v>
      </c>
      <c r="F164" s="427"/>
      <c r="G164" s="174" t="s">
        <v>228</v>
      </c>
      <c r="H164" s="491" t="s">
        <v>228</v>
      </c>
      <c r="I164" s="427"/>
      <c r="J164" s="142">
        <v>8749.2800000000007</v>
      </c>
      <c r="K164" s="173">
        <v>7700</v>
      </c>
      <c r="L164" s="142">
        <v>1049.28</v>
      </c>
    </row>
    <row r="165" spans="2:12" ht="21">
      <c r="B165" s="204" t="s">
        <v>1637</v>
      </c>
      <c r="C165" s="174" t="s">
        <v>2074</v>
      </c>
      <c r="D165" s="229" t="s">
        <v>2075</v>
      </c>
      <c r="E165" s="491" t="s">
        <v>228</v>
      </c>
      <c r="F165" s="427"/>
      <c r="G165" s="174" t="s">
        <v>228</v>
      </c>
      <c r="H165" s="491" t="s">
        <v>228</v>
      </c>
      <c r="I165" s="427"/>
      <c r="J165" s="142">
        <v>4680</v>
      </c>
      <c r="K165" s="173">
        <v>7500</v>
      </c>
      <c r="L165" s="142">
        <v>-2820</v>
      </c>
    </row>
    <row r="166" spans="2:12">
      <c r="B166" s="483" t="s">
        <v>243</v>
      </c>
      <c r="C166" s="427"/>
      <c r="D166" s="170" t="s">
        <v>242</v>
      </c>
      <c r="E166" s="487" t="s">
        <v>228</v>
      </c>
      <c r="F166" s="427"/>
      <c r="G166" s="172" t="s">
        <v>228</v>
      </c>
      <c r="H166" s="487" t="s">
        <v>228</v>
      </c>
      <c r="I166" s="427"/>
      <c r="J166" s="141">
        <v>13429.28</v>
      </c>
      <c r="K166" s="171">
        <v>15200</v>
      </c>
      <c r="L166" s="141">
        <v>-1770.72</v>
      </c>
    </row>
    <row r="167" spans="2:12">
      <c r="B167" s="483" t="s">
        <v>241</v>
      </c>
      <c r="C167" s="427"/>
      <c r="D167" s="170" t="s">
        <v>240</v>
      </c>
      <c r="E167" s="487" t="s">
        <v>228</v>
      </c>
      <c r="F167" s="427"/>
      <c r="G167" s="172" t="s">
        <v>228</v>
      </c>
      <c r="H167" s="487" t="s">
        <v>228</v>
      </c>
      <c r="I167" s="427"/>
      <c r="J167" s="141">
        <v>-13429.28</v>
      </c>
      <c r="K167" s="171">
        <v>0</v>
      </c>
      <c r="L167" s="141">
        <v>-13429.28</v>
      </c>
    </row>
    <row r="168" spans="2:12">
      <c r="B168" s="483" t="s">
        <v>239</v>
      </c>
      <c r="C168" s="427"/>
      <c r="D168" s="170" t="s">
        <v>238</v>
      </c>
      <c r="E168" s="487" t="s">
        <v>228</v>
      </c>
      <c r="F168" s="427"/>
      <c r="G168" s="172" t="s">
        <v>228</v>
      </c>
      <c r="H168" s="487" t="s">
        <v>228</v>
      </c>
      <c r="I168" s="427"/>
      <c r="J168" s="141">
        <v>-13429.28</v>
      </c>
      <c r="K168" s="171">
        <v>0</v>
      </c>
      <c r="L168" s="141">
        <v>-13429.28</v>
      </c>
    </row>
    <row r="169" spans="2:12" ht="17.100000000000001" customHeight="1">
      <c r="B169" s="492" t="s">
        <v>237</v>
      </c>
      <c r="C169" s="426"/>
      <c r="D169" s="426"/>
      <c r="E169" s="426"/>
      <c r="F169" s="426"/>
      <c r="G169" s="426"/>
      <c r="H169" s="426"/>
      <c r="I169" s="426"/>
      <c r="J169" s="426"/>
      <c r="K169" s="426"/>
      <c r="L169" s="427"/>
    </row>
    <row r="170" spans="2:12">
      <c r="B170" s="483" t="s">
        <v>236</v>
      </c>
      <c r="C170" s="427"/>
      <c r="D170" s="170" t="s">
        <v>235</v>
      </c>
      <c r="E170" s="487" t="s">
        <v>228</v>
      </c>
      <c r="F170" s="427"/>
      <c r="G170" s="172" t="s">
        <v>228</v>
      </c>
      <c r="H170" s="487" t="s">
        <v>228</v>
      </c>
      <c r="I170" s="427"/>
      <c r="J170" s="141">
        <v>0</v>
      </c>
      <c r="K170" s="171">
        <v>0</v>
      </c>
      <c r="L170" s="141">
        <v>0</v>
      </c>
    </row>
    <row r="171" spans="2:12">
      <c r="B171" s="483" t="s">
        <v>234</v>
      </c>
      <c r="C171" s="427"/>
      <c r="D171" s="170" t="s">
        <v>233</v>
      </c>
      <c r="E171" s="487" t="s">
        <v>228</v>
      </c>
      <c r="F171" s="427"/>
      <c r="G171" s="172" t="s">
        <v>228</v>
      </c>
      <c r="H171" s="487" t="s">
        <v>228</v>
      </c>
      <c r="I171" s="427"/>
      <c r="J171" s="141">
        <v>0</v>
      </c>
      <c r="K171" s="171">
        <v>0</v>
      </c>
      <c r="L171" s="141">
        <v>0</v>
      </c>
    </row>
    <row r="172" spans="2:12" ht="21">
      <c r="B172" s="483" t="s">
        <v>232</v>
      </c>
      <c r="C172" s="427"/>
      <c r="D172" s="170" t="s">
        <v>77</v>
      </c>
      <c r="E172" s="487" t="s">
        <v>228</v>
      </c>
      <c r="F172" s="427"/>
      <c r="G172" s="172" t="s">
        <v>228</v>
      </c>
      <c r="H172" s="487" t="s">
        <v>228</v>
      </c>
      <c r="I172" s="427"/>
      <c r="J172" s="141">
        <v>0</v>
      </c>
      <c r="K172" s="171">
        <v>0</v>
      </c>
      <c r="L172" s="141">
        <v>0</v>
      </c>
    </row>
    <row r="173" spans="2:12" ht="21">
      <c r="B173" s="483" t="s">
        <v>231</v>
      </c>
      <c r="C173" s="427"/>
      <c r="D173" s="170" t="s">
        <v>230</v>
      </c>
      <c r="E173" s="487" t="s">
        <v>228</v>
      </c>
      <c r="F173" s="427"/>
      <c r="G173" s="172" t="s">
        <v>228</v>
      </c>
      <c r="H173" s="487" t="s">
        <v>228</v>
      </c>
      <c r="I173" s="427"/>
      <c r="J173" s="141">
        <v>-13429.28</v>
      </c>
      <c r="K173" s="171">
        <v>0</v>
      </c>
      <c r="L173" s="141">
        <v>-13429.28</v>
      </c>
    </row>
    <row r="174" spans="2:12">
      <c r="B174" s="143" t="s">
        <v>228</v>
      </c>
      <c r="C174" s="143" t="s">
        <v>228</v>
      </c>
      <c r="D174" s="143" t="s">
        <v>228</v>
      </c>
      <c r="E174" s="488" t="s">
        <v>228</v>
      </c>
      <c r="F174" s="422"/>
      <c r="G174" s="143" t="s">
        <v>228</v>
      </c>
      <c r="H174" s="488" t="s">
        <v>228</v>
      </c>
      <c r="I174" s="422"/>
      <c r="J174" s="143" t="s">
        <v>228</v>
      </c>
      <c r="K174" s="143" t="s">
        <v>228</v>
      </c>
      <c r="L174" s="143" t="s">
        <v>228</v>
      </c>
    </row>
    <row r="175" spans="2:12">
      <c r="B175" s="485" t="s">
        <v>1656</v>
      </c>
      <c r="C175" s="444"/>
      <c r="D175" s="167" t="s">
        <v>1657</v>
      </c>
      <c r="E175" s="484" t="s">
        <v>2425</v>
      </c>
      <c r="F175" s="444"/>
      <c r="G175" s="168" t="s">
        <v>2426</v>
      </c>
      <c r="H175" s="484" t="s">
        <v>3</v>
      </c>
      <c r="I175" s="444"/>
      <c r="J175" s="168" t="s">
        <v>2425</v>
      </c>
      <c r="K175" s="168" t="s">
        <v>2426</v>
      </c>
      <c r="L175" s="168" t="s">
        <v>3</v>
      </c>
    </row>
    <row r="176" spans="2:12">
      <c r="B176" s="493" t="s">
        <v>228</v>
      </c>
      <c r="C176" s="427"/>
      <c r="D176" s="169" t="s">
        <v>228</v>
      </c>
      <c r="E176" s="490" t="s">
        <v>258</v>
      </c>
      <c r="F176" s="432"/>
      <c r="G176" s="432"/>
      <c r="H176" s="432"/>
      <c r="I176" s="433"/>
      <c r="J176" s="490" t="s">
        <v>257</v>
      </c>
      <c r="K176" s="432"/>
      <c r="L176" s="433"/>
    </row>
    <row r="177" spans="2:12" ht="21">
      <c r="B177" s="483" t="s">
        <v>248</v>
      </c>
      <c r="C177" s="427"/>
      <c r="D177" s="170" t="s">
        <v>247</v>
      </c>
      <c r="E177" s="482">
        <v>-799.84</v>
      </c>
      <c r="F177" s="427"/>
      <c r="G177" s="171">
        <v>-1000</v>
      </c>
      <c r="H177" s="482">
        <v>200.16</v>
      </c>
      <c r="I177" s="427"/>
      <c r="J177" s="141">
        <v>-799.84</v>
      </c>
      <c r="K177" s="171">
        <v>-1000</v>
      </c>
      <c r="L177" s="141">
        <v>200.16</v>
      </c>
    </row>
    <row r="178" spans="2:12">
      <c r="B178" s="483" t="s">
        <v>241</v>
      </c>
      <c r="C178" s="427"/>
      <c r="D178" s="170" t="s">
        <v>240</v>
      </c>
      <c r="E178" s="487" t="s">
        <v>228</v>
      </c>
      <c r="F178" s="427"/>
      <c r="G178" s="172" t="s">
        <v>228</v>
      </c>
      <c r="H178" s="487" t="s">
        <v>228</v>
      </c>
      <c r="I178" s="427"/>
      <c r="J178" s="141">
        <v>0</v>
      </c>
      <c r="K178" s="171">
        <v>0</v>
      </c>
      <c r="L178" s="141">
        <v>0</v>
      </c>
    </row>
    <row r="179" spans="2:12">
      <c r="B179" s="483" t="s">
        <v>239</v>
      </c>
      <c r="C179" s="427"/>
      <c r="D179" s="170" t="s">
        <v>238</v>
      </c>
      <c r="E179" s="487" t="s">
        <v>228</v>
      </c>
      <c r="F179" s="427"/>
      <c r="G179" s="172" t="s">
        <v>228</v>
      </c>
      <c r="H179" s="487" t="s">
        <v>228</v>
      </c>
      <c r="I179" s="427"/>
      <c r="J179" s="141">
        <v>-799.84</v>
      </c>
      <c r="K179" s="171">
        <v>-1000</v>
      </c>
      <c r="L179" s="141">
        <v>200.16</v>
      </c>
    </row>
    <row r="180" spans="2:12" ht="21">
      <c r="B180" s="483" t="s">
        <v>232</v>
      </c>
      <c r="C180" s="427"/>
      <c r="D180" s="170" t="s">
        <v>77</v>
      </c>
      <c r="E180" s="487" t="s">
        <v>228</v>
      </c>
      <c r="F180" s="427"/>
      <c r="G180" s="172" t="s">
        <v>228</v>
      </c>
      <c r="H180" s="487" t="s">
        <v>228</v>
      </c>
      <c r="I180" s="427"/>
      <c r="J180" s="141">
        <v>0</v>
      </c>
      <c r="K180" s="171">
        <v>0</v>
      </c>
      <c r="L180" s="141">
        <v>0</v>
      </c>
    </row>
    <row r="181" spans="2:12" ht="21">
      <c r="B181" s="483" t="s">
        <v>231</v>
      </c>
      <c r="C181" s="427"/>
      <c r="D181" s="170" t="s">
        <v>230</v>
      </c>
      <c r="E181" s="487" t="s">
        <v>228</v>
      </c>
      <c r="F181" s="427"/>
      <c r="G181" s="172" t="s">
        <v>228</v>
      </c>
      <c r="H181" s="487" t="s">
        <v>228</v>
      </c>
      <c r="I181" s="427"/>
      <c r="J181" s="141">
        <v>-799.84</v>
      </c>
      <c r="K181" s="171">
        <v>-1000</v>
      </c>
      <c r="L181" s="141">
        <v>200.16</v>
      </c>
    </row>
    <row r="182" spans="2:12" ht="21">
      <c r="B182" s="483" t="s">
        <v>27</v>
      </c>
      <c r="C182" s="427"/>
      <c r="D182" s="170" t="s">
        <v>2024</v>
      </c>
      <c r="E182" s="482">
        <v>-799.84</v>
      </c>
      <c r="F182" s="427"/>
      <c r="G182" s="171">
        <v>-1000</v>
      </c>
      <c r="H182" s="482">
        <v>200.16</v>
      </c>
      <c r="I182" s="427"/>
      <c r="J182" s="172" t="s">
        <v>228</v>
      </c>
      <c r="K182" s="172" t="s">
        <v>228</v>
      </c>
      <c r="L182" s="172" t="s">
        <v>228</v>
      </c>
    </row>
    <row r="183" spans="2:12">
      <c r="B183" s="143" t="s">
        <v>228</v>
      </c>
      <c r="C183" s="143" t="s">
        <v>228</v>
      </c>
      <c r="D183" s="143" t="s">
        <v>228</v>
      </c>
      <c r="E183" s="488" t="s">
        <v>228</v>
      </c>
      <c r="F183" s="422"/>
      <c r="G183" s="143" t="s">
        <v>228</v>
      </c>
      <c r="H183" s="488" t="s">
        <v>228</v>
      </c>
      <c r="I183" s="422"/>
      <c r="J183" s="143" t="s">
        <v>228</v>
      </c>
      <c r="K183" s="143" t="s">
        <v>228</v>
      </c>
      <c r="L183" s="143" t="s">
        <v>228</v>
      </c>
    </row>
    <row r="184" spans="2:12">
      <c r="B184" s="485" t="s">
        <v>1658</v>
      </c>
      <c r="C184" s="444"/>
      <c r="D184" s="167" t="s">
        <v>1657</v>
      </c>
      <c r="E184" s="484" t="s">
        <v>2425</v>
      </c>
      <c r="F184" s="444"/>
      <c r="G184" s="168" t="s">
        <v>2426</v>
      </c>
      <c r="H184" s="484" t="s">
        <v>3</v>
      </c>
      <c r="I184" s="444"/>
      <c r="J184" s="168" t="s">
        <v>2425</v>
      </c>
      <c r="K184" s="168" t="s">
        <v>2426</v>
      </c>
      <c r="L184" s="168" t="s">
        <v>3</v>
      </c>
    </row>
    <row r="185" spans="2:12">
      <c r="B185" s="486" t="s">
        <v>259</v>
      </c>
      <c r="C185" s="427"/>
      <c r="D185" s="169" t="s">
        <v>228</v>
      </c>
      <c r="E185" s="490" t="s">
        <v>258</v>
      </c>
      <c r="F185" s="432"/>
      <c r="G185" s="432"/>
      <c r="H185" s="432"/>
      <c r="I185" s="433"/>
      <c r="J185" s="490" t="s">
        <v>257</v>
      </c>
      <c r="K185" s="432"/>
      <c r="L185" s="433"/>
    </row>
    <row r="186" spans="2:12" ht="17.100000000000001" customHeight="1">
      <c r="B186" s="492" t="s">
        <v>256</v>
      </c>
      <c r="C186" s="426"/>
      <c r="D186" s="426"/>
      <c r="E186" s="426"/>
      <c r="F186" s="426"/>
      <c r="G186" s="426"/>
      <c r="H186" s="426"/>
      <c r="I186" s="426"/>
      <c r="J186" s="426"/>
      <c r="K186" s="426"/>
      <c r="L186" s="427"/>
    </row>
    <row r="187" spans="2:12">
      <c r="B187" s="483" t="s">
        <v>252</v>
      </c>
      <c r="C187" s="427"/>
      <c r="D187" s="170" t="s">
        <v>251</v>
      </c>
      <c r="E187" s="482">
        <v>0</v>
      </c>
      <c r="F187" s="427"/>
      <c r="G187" s="171">
        <v>0</v>
      </c>
      <c r="H187" s="482">
        <v>0</v>
      </c>
      <c r="I187" s="427"/>
      <c r="J187" s="141">
        <v>0</v>
      </c>
      <c r="K187" s="171">
        <v>0</v>
      </c>
      <c r="L187" s="141">
        <v>0</v>
      </c>
    </row>
    <row r="188" spans="2:12">
      <c r="B188" s="204" t="s">
        <v>1659</v>
      </c>
      <c r="C188" s="174" t="s">
        <v>366</v>
      </c>
      <c r="D188" s="229" t="s">
        <v>655</v>
      </c>
      <c r="E188" s="489">
        <v>799.84</v>
      </c>
      <c r="F188" s="427"/>
      <c r="G188" s="173">
        <v>1000</v>
      </c>
      <c r="H188" s="489">
        <v>-200.16</v>
      </c>
      <c r="I188" s="427"/>
      <c r="J188" s="142">
        <v>799.84</v>
      </c>
      <c r="K188" s="173">
        <v>1000</v>
      </c>
      <c r="L188" s="142">
        <v>-200.16</v>
      </c>
    </row>
    <row r="189" spans="2:12" ht="21">
      <c r="B189" s="483" t="s">
        <v>250</v>
      </c>
      <c r="C189" s="427"/>
      <c r="D189" s="170" t="s">
        <v>249</v>
      </c>
      <c r="E189" s="482">
        <v>799.84</v>
      </c>
      <c r="F189" s="427"/>
      <c r="G189" s="171">
        <v>1000</v>
      </c>
      <c r="H189" s="482">
        <v>-200.16</v>
      </c>
      <c r="I189" s="427"/>
      <c r="J189" s="141">
        <v>799.84</v>
      </c>
      <c r="K189" s="171">
        <v>1000</v>
      </c>
      <c r="L189" s="141">
        <v>-200.16</v>
      </c>
    </row>
    <row r="190" spans="2:12" ht="21">
      <c r="B190" s="483" t="s">
        <v>248</v>
      </c>
      <c r="C190" s="427"/>
      <c r="D190" s="170" t="s">
        <v>247</v>
      </c>
      <c r="E190" s="482">
        <v>-799.84</v>
      </c>
      <c r="F190" s="427"/>
      <c r="G190" s="171">
        <v>-1000</v>
      </c>
      <c r="H190" s="482">
        <v>200.16</v>
      </c>
      <c r="I190" s="427"/>
      <c r="J190" s="141">
        <v>-799.84</v>
      </c>
      <c r="K190" s="171">
        <v>-1000</v>
      </c>
      <c r="L190" s="141">
        <v>200.16</v>
      </c>
    </row>
    <row r="191" spans="2:12">
      <c r="B191" s="483" t="s">
        <v>2022</v>
      </c>
      <c r="C191" s="427"/>
      <c r="D191" s="170" t="s">
        <v>2023</v>
      </c>
      <c r="E191" s="482">
        <v>0</v>
      </c>
      <c r="F191" s="427"/>
      <c r="G191" s="171">
        <v>0</v>
      </c>
      <c r="H191" s="482">
        <v>0</v>
      </c>
      <c r="I191" s="427"/>
      <c r="J191" s="172" t="s">
        <v>228</v>
      </c>
      <c r="K191" s="172" t="s">
        <v>228</v>
      </c>
      <c r="L191" s="172" t="s">
        <v>228</v>
      </c>
    </row>
    <row r="192" spans="2:12" ht="21">
      <c r="B192" s="483" t="s">
        <v>27</v>
      </c>
      <c r="C192" s="427"/>
      <c r="D192" s="170" t="s">
        <v>2024</v>
      </c>
      <c r="E192" s="482">
        <v>-799.84</v>
      </c>
      <c r="F192" s="427"/>
      <c r="G192" s="171">
        <v>-1000</v>
      </c>
      <c r="H192" s="482">
        <v>200.16</v>
      </c>
      <c r="I192" s="427"/>
      <c r="J192" s="172" t="s">
        <v>228</v>
      </c>
      <c r="K192" s="172" t="s">
        <v>228</v>
      </c>
      <c r="L192" s="172" t="s">
        <v>228</v>
      </c>
    </row>
    <row r="193" spans="2:12" ht="17.100000000000001" customHeight="1">
      <c r="B193" s="492" t="s">
        <v>246</v>
      </c>
      <c r="C193" s="426"/>
      <c r="D193" s="426"/>
      <c r="E193" s="426"/>
      <c r="F193" s="426"/>
      <c r="G193" s="426"/>
      <c r="H193" s="426"/>
      <c r="I193" s="426"/>
      <c r="J193" s="426"/>
      <c r="K193" s="426"/>
      <c r="L193" s="427"/>
    </row>
    <row r="194" spans="2:12">
      <c r="B194" s="483" t="s">
        <v>245</v>
      </c>
      <c r="C194" s="427"/>
      <c r="D194" s="170" t="s">
        <v>244</v>
      </c>
      <c r="E194" s="487" t="s">
        <v>228</v>
      </c>
      <c r="F194" s="427"/>
      <c r="G194" s="172" t="s">
        <v>228</v>
      </c>
      <c r="H194" s="487" t="s">
        <v>228</v>
      </c>
      <c r="I194" s="427"/>
      <c r="J194" s="141">
        <v>0</v>
      </c>
      <c r="K194" s="171">
        <v>0</v>
      </c>
      <c r="L194" s="141">
        <v>0</v>
      </c>
    </row>
    <row r="195" spans="2:12">
      <c r="B195" s="483" t="s">
        <v>243</v>
      </c>
      <c r="C195" s="427"/>
      <c r="D195" s="170" t="s">
        <v>242</v>
      </c>
      <c r="E195" s="487" t="s">
        <v>228</v>
      </c>
      <c r="F195" s="427"/>
      <c r="G195" s="172" t="s">
        <v>228</v>
      </c>
      <c r="H195" s="487" t="s">
        <v>228</v>
      </c>
      <c r="I195" s="427"/>
      <c r="J195" s="141">
        <v>0</v>
      </c>
      <c r="K195" s="171">
        <v>0</v>
      </c>
      <c r="L195" s="141">
        <v>0</v>
      </c>
    </row>
    <row r="196" spans="2:12">
      <c r="B196" s="483" t="s">
        <v>241</v>
      </c>
      <c r="C196" s="427"/>
      <c r="D196" s="170" t="s">
        <v>240</v>
      </c>
      <c r="E196" s="487" t="s">
        <v>228</v>
      </c>
      <c r="F196" s="427"/>
      <c r="G196" s="172" t="s">
        <v>228</v>
      </c>
      <c r="H196" s="487" t="s">
        <v>228</v>
      </c>
      <c r="I196" s="427"/>
      <c r="J196" s="141">
        <v>0</v>
      </c>
      <c r="K196" s="171">
        <v>0</v>
      </c>
      <c r="L196" s="141">
        <v>0</v>
      </c>
    </row>
    <row r="197" spans="2:12">
      <c r="B197" s="483" t="s">
        <v>239</v>
      </c>
      <c r="C197" s="427"/>
      <c r="D197" s="170" t="s">
        <v>238</v>
      </c>
      <c r="E197" s="487" t="s">
        <v>228</v>
      </c>
      <c r="F197" s="427"/>
      <c r="G197" s="172" t="s">
        <v>228</v>
      </c>
      <c r="H197" s="487" t="s">
        <v>228</v>
      </c>
      <c r="I197" s="427"/>
      <c r="J197" s="141">
        <v>-799.84</v>
      </c>
      <c r="K197" s="171">
        <v>-1000</v>
      </c>
      <c r="L197" s="141">
        <v>200.16</v>
      </c>
    </row>
    <row r="198" spans="2:12" ht="17.100000000000001" customHeight="1">
      <c r="B198" s="492" t="s">
        <v>237</v>
      </c>
      <c r="C198" s="426"/>
      <c r="D198" s="426"/>
      <c r="E198" s="426"/>
      <c r="F198" s="426"/>
      <c r="G198" s="426"/>
      <c r="H198" s="426"/>
      <c r="I198" s="426"/>
      <c r="J198" s="426"/>
      <c r="K198" s="426"/>
      <c r="L198" s="427"/>
    </row>
    <row r="199" spans="2:12">
      <c r="B199" s="483" t="s">
        <v>236</v>
      </c>
      <c r="C199" s="427"/>
      <c r="D199" s="170" t="s">
        <v>235</v>
      </c>
      <c r="E199" s="487" t="s">
        <v>228</v>
      </c>
      <c r="F199" s="427"/>
      <c r="G199" s="172" t="s">
        <v>228</v>
      </c>
      <c r="H199" s="487" t="s">
        <v>228</v>
      </c>
      <c r="I199" s="427"/>
      <c r="J199" s="141">
        <v>0</v>
      </c>
      <c r="K199" s="171">
        <v>0</v>
      </c>
      <c r="L199" s="141">
        <v>0</v>
      </c>
    </row>
    <row r="200" spans="2:12">
      <c r="B200" s="483" t="s">
        <v>234</v>
      </c>
      <c r="C200" s="427"/>
      <c r="D200" s="170" t="s">
        <v>233</v>
      </c>
      <c r="E200" s="487" t="s">
        <v>228</v>
      </c>
      <c r="F200" s="427"/>
      <c r="G200" s="172" t="s">
        <v>228</v>
      </c>
      <c r="H200" s="487" t="s">
        <v>228</v>
      </c>
      <c r="I200" s="427"/>
      <c r="J200" s="141">
        <v>0</v>
      </c>
      <c r="K200" s="171">
        <v>0</v>
      </c>
      <c r="L200" s="141">
        <v>0</v>
      </c>
    </row>
    <row r="201" spans="2:12" ht="21">
      <c r="B201" s="483" t="s">
        <v>232</v>
      </c>
      <c r="C201" s="427"/>
      <c r="D201" s="170" t="s">
        <v>77</v>
      </c>
      <c r="E201" s="487" t="s">
        <v>228</v>
      </c>
      <c r="F201" s="427"/>
      <c r="G201" s="172" t="s">
        <v>228</v>
      </c>
      <c r="H201" s="487" t="s">
        <v>228</v>
      </c>
      <c r="I201" s="427"/>
      <c r="J201" s="141">
        <v>0</v>
      </c>
      <c r="K201" s="171">
        <v>0</v>
      </c>
      <c r="L201" s="141">
        <v>0</v>
      </c>
    </row>
    <row r="202" spans="2:12" ht="21">
      <c r="B202" s="483" t="s">
        <v>231</v>
      </c>
      <c r="C202" s="427"/>
      <c r="D202" s="170" t="s">
        <v>230</v>
      </c>
      <c r="E202" s="487" t="s">
        <v>228</v>
      </c>
      <c r="F202" s="427"/>
      <c r="G202" s="172" t="s">
        <v>228</v>
      </c>
      <c r="H202" s="487" t="s">
        <v>228</v>
      </c>
      <c r="I202" s="427"/>
      <c r="J202" s="141">
        <v>-799.84</v>
      </c>
      <c r="K202" s="171">
        <v>-1000</v>
      </c>
      <c r="L202" s="141">
        <v>200.16</v>
      </c>
    </row>
    <row r="203" spans="2:12">
      <c r="B203" s="143" t="s">
        <v>228</v>
      </c>
      <c r="C203" s="143" t="s">
        <v>228</v>
      </c>
      <c r="D203" s="143" t="s">
        <v>228</v>
      </c>
      <c r="E203" s="488" t="s">
        <v>228</v>
      </c>
      <c r="F203" s="422"/>
      <c r="G203" s="143" t="s">
        <v>228</v>
      </c>
      <c r="H203" s="488" t="s">
        <v>228</v>
      </c>
      <c r="I203" s="422"/>
      <c r="J203" s="143" t="s">
        <v>228</v>
      </c>
      <c r="K203" s="143" t="s">
        <v>228</v>
      </c>
      <c r="L203" s="143" t="s">
        <v>228</v>
      </c>
    </row>
    <row r="204" spans="2:12">
      <c r="B204" s="485" t="s">
        <v>915</v>
      </c>
      <c r="C204" s="444"/>
      <c r="D204" s="167" t="s">
        <v>913</v>
      </c>
      <c r="E204" s="484" t="s">
        <v>2425</v>
      </c>
      <c r="F204" s="444"/>
      <c r="G204" s="168" t="s">
        <v>2426</v>
      </c>
      <c r="H204" s="484" t="s">
        <v>3</v>
      </c>
      <c r="I204" s="444"/>
      <c r="J204" s="168" t="s">
        <v>2425</v>
      </c>
      <c r="K204" s="168" t="s">
        <v>2426</v>
      </c>
      <c r="L204" s="168" t="s">
        <v>3</v>
      </c>
    </row>
    <row r="205" spans="2:12">
      <c r="B205" s="493" t="s">
        <v>228</v>
      </c>
      <c r="C205" s="427"/>
      <c r="D205" s="169" t="s">
        <v>228</v>
      </c>
      <c r="E205" s="490" t="s">
        <v>258</v>
      </c>
      <c r="F205" s="432"/>
      <c r="G205" s="432"/>
      <c r="H205" s="432"/>
      <c r="I205" s="433"/>
      <c r="J205" s="490" t="s">
        <v>257</v>
      </c>
      <c r="K205" s="432"/>
      <c r="L205" s="433"/>
    </row>
    <row r="206" spans="2:12" ht="21">
      <c r="B206" s="483" t="s">
        <v>248</v>
      </c>
      <c r="C206" s="427"/>
      <c r="D206" s="170" t="s">
        <v>247</v>
      </c>
      <c r="E206" s="482">
        <v>-30422.48</v>
      </c>
      <c r="F206" s="427"/>
      <c r="G206" s="171">
        <v>-30500</v>
      </c>
      <c r="H206" s="482">
        <v>77.52</v>
      </c>
      <c r="I206" s="427"/>
      <c r="J206" s="141">
        <v>-30422.48</v>
      </c>
      <c r="K206" s="171">
        <v>-30500</v>
      </c>
      <c r="L206" s="141">
        <v>77.52</v>
      </c>
    </row>
    <row r="207" spans="2:12">
      <c r="B207" s="483" t="s">
        <v>241</v>
      </c>
      <c r="C207" s="427"/>
      <c r="D207" s="170" t="s">
        <v>240</v>
      </c>
      <c r="E207" s="487" t="s">
        <v>228</v>
      </c>
      <c r="F207" s="427"/>
      <c r="G207" s="172" t="s">
        <v>228</v>
      </c>
      <c r="H207" s="487" t="s">
        <v>228</v>
      </c>
      <c r="I207" s="427"/>
      <c r="J207" s="141">
        <v>0</v>
      </c>
      <c r="K207" s="171">
        <v>0</v>
      </c>
      <c r="L207" s="141">
        <v>0</v>
      </c>
    </row>
    <row r="208" spans="2:12">
      <c r="B208" s="483" t="s">
        <v>239</v>
      </c>
      <c r="C208" s="427"/>
      <c r="D208" s="170" t="s">
        <v>238</v>
      </c>
      <c r="E208" s="487" t="s">
        <v>228</v>
      </c>
      <c r="F208" s="427"/>
      <c r="G208" s="172" t="s">
        <v>228</v>
      </c>
      <c r="H208" s="487" t="s">
        <v>228</v>
      </c>
      <c r="I208" s="427"/>
      <c r="J208" s="141">
        <v>-30422.48</v>
      </c>
      <c r="K208" s="171">
        <v>-30500</v>
      </c>
      <c r="L208" s="141">
        <v>77.52</v>
      </c>
    </row>
    <row r="209" spans="2:12" ht="21">
      <c r="B209" s="483" t="s">
        <v>232</v>
      </c>
      <c r="C209" s="427"/>
      <c r="D209" s="170" t="s">
        <v>77</v>
      </c>
      <c r="E209" s="487" t="s">
        <v>228</v>
      </c>
      <c r="F209" s="427"/>
      <c r="G209" s="172" t="s">
        <v>228</v>
      </c>
      <c r="H209" s="487" t="s">
        <v>228</v>
      </c>
      <c r="I209" s="427"/>
      <c r="J209" s="141">
        <v>0</v>
      </c>
      <c r="K209" s="171">
        <v>0</v>
      </c>
      <c r="L209" s="141">
        <v>0</v>
      </c>
    </row>
    <row r="210" spans="2:12" ht="21">
      <c r="B210" s="483" t="s">
        <v>231</v>
      </c>
      <c r="C210" s="427"/>
      <c r="D210" s="170" t="s">
        <v>230</v>
      </c>
      <c r="E210" s="487" t="s">
        <v>228</v>
      </c>
      <c r="F210" s="427"/>
      <c r="G210" s="172" t="s">
        <v>228</v>
      </c>
      <c r="H210" s="487" t="s">
        <v>228</v>
      </c>
      <c r="I210" s="427"/>
      <c r="J210" s="141">
        <v>-30422.48</v>
      </c>
      <c r="K210" s="171">
        <v>-30500</v>
      </c>
      <c r="L210" s="141">
        <v>77.52</v>
      </c>
    </row>
    <row r="211" spans="2:12" ht="21">
      <c r="B211" s="483" t="s">
        <v>27</v>
      </c>
      <c r="C211" s="427"/>
      <c r="D211" s="170" t="s">
        <v>2024</v>
      </c>
      <c r="E211" s="482">
        <v>-30422.48</v>
      </c>
      <c r="F211" s="427"/>
      <c r="G211" s="171">
        <v>-30500</v>
      </c>
      <c r="H211" s="482">
        <v>77.52</v>
      </c>
      <c r="I211" s="427"/>
      <c r="J211" s="172" t="s">
        <v>228</v>
      </c>
      <c r="K211" s="172" t="s">
        <v>228</v>
      </c>
      <c r="L211" s="172" t="s">
        <v>228</v>
      </c>
    </row>
    <row r="212" spans="2:12">
      <c r="B212" s="143" t="s">
        <v>228</v>
      </c>
      <c r="C212" s="143" t="s">
        <v>228</v>
      </c>
      <c r="D212" s="143" t="s">
        <v>228</v>
      </c>
      <c r="E212" s="488" t="s">
        <v>228</v>
      </c>
      <c r="F212" s="422"/>
      <c r="G212" s="143" t="s">
        <v>228</v>
      </c>
      <c r="H212" s="488" t="s">
        <v>228</v>
      </c>
      <c r="I212" s="422"/>
      <c r="J212" s="143" t="s">
        <v>228</v>
      </c>
      <c r="K212" s="143" t="s">
        <v>228</v>
      </c>
      <c r="L212" s="143" t="s">
        <v>228</v>
      </c>
    </row>
    <row r="213" spans="2:12">
      <c r="B213" s="485" t="s">
        <v>914</v>
      </c>
      <c r="C213" s="444"/>
      <c r="D213" s="167" t="s">
        <v>913</v>
      </c>
      <c r="E213" s="484" t="s">
        <v>2425</v>
      </c>
      <c r="F213" s="444"/>
      <c r="G213" s="168" t="s">
        <v>2426</v>
      </c>
      <c r="H213" s="484" t="s">
        <v>3</v>
      </c>
      <c r="I213" s="444"/>
      <c r="J213" s="168" t="s">
        <v>2425</v>
      </c>
      <c r="K213" s="168" t="s">
        <v>2426</v>
      </c>
      <c r="L213" s="168" t="s">
        <v>3</v>
      </c>
    </row>
    <row r="214" spans="2:12">
      <c r="B214" s="486" t="s">
        <v>259</v>
      </c>
      <c r="C214" s="427"/>
      <c r="D214" s="169" t="s">
        <v>228</v>
      </c>
      <c r="E214" s="490" t="s">
        <v>258</v>
      </c>
      <c r="F214" s="432"/>
      <c r="G214" s="432"/>
      <c r="H214" s="432"/>
      <c r="I214" s="433"/>
      <c r="J214" s="490" t="s">
        <v>257</v>
      </c>
      <c r="K214" s="432"/>
      <c r="L214" s="433"/>
    </row>
    <row r="215" spans="2:12" ht="17.100000000000001" customHeight="1">
      <c r="B215" s="492" t="s">
        <v>256</v>
      </c>
      <c r="C215" s="426"/>
      <c r="D215" s="426"/>
      <c r="E215" s="426"/>
      <c r="F215" s="426"/>
      <c r="G215" s="426"/>
      <c r="H215" s="426"/>
      <c r="I215" s="426"/>
      <c r="J215" s="426"/>
      <c r="K215" s="426"/>
      <c r="L215" s="427"/>
    </row>
    <row r="216" spans="2:12">
      <c r="B216" s="483" t="s">
        <v>252</v>
      </c>
      <c r="C216" s="427"/>
      <c r="D216" s="170" t="s">
        <v>251</v>
      </c>
      <c r="E216" s="482">
        <v>0</v>
      </c>
      <c r="F216" s="427"/>
      <c r="G216" s="171">
        <v>0</v>
      </c>
      <c r="H216" s="482">
        <v>0</v>
      </c>
      <c r="I216" s="427"/>
      <c r="J216" s="141">
        <v>0</v>
      </c>
      <c r="K216" s="171">
        <v>0</v>
      </c>
      <c r="L216" s="141">
        <v>0</v>
      </c>
    </row>
    <row r="217" spans="2:12">
      <c r="B217" s="204" t="s">
        <v>909</v>
      </c>
      <c r="C217" s="174" t="s">
        <v>911</v>
      </c>
      <c r="D217" s="229" t="s">
        <v>910</v>
      </c>
      <c r="E217" s="489">
        <v>29362.639999999999</v>
      </c>
      <c r="F217" s="427"/>
      <c r="G217" s="173">
        <v>29400</v>
      </c>
      <c r="H217" s="489">
        <v>-37.36</v>
      </c>
      <c r="I217" s="427"/>
      <c r="J217" s="142">
        <v>29362.639999999999</v>
      </c>
      <c r="K217" s="173">
        <v>29400</v>
      </c>
      <c r="L217" s="142">
        <v>-37.36</v>
      </c>
    </row>
    <row r="218" spans="2:12">
      <c r="B218" s="204" t="s">
        <v>909</v>
      </c>
      <c r="C218" s="174" t="s">
        <v>908</v>
      </c>
      <c r="D218" s="229" t="s">
        <v>907</v>
      </c>
      <c r="E218" s="489">
        <v>1059.8399999999999</v>
      </c>
      <c r="F218" s="427"/>
      <c r="G218" s="173">
        <v>1100</v>
      </c>
      <c r="H218" s="489">
        <v>-40.159999999999997</v>
      </c>
      <c r="I218" s="427"/>
      <c r="J218" s="142">
        <v>1059.8399999999999</v>
      </c>
      <c r="K218" s="173">
        <v>1100</v>
      </c>
      <c r="L218" s="142">
        <v>-40.159999999999997</v>
      </c>
    </row>
    <row r="219" spans="2:12" ht="21">
      <c r="B219" s="483" t="s">
        <v>250</v>
      </c>
      <c r="C219" s="427"/>
      <c r="D219" s="170" t="s">
        <v>249</v>
      </c>
      <c r="E219" s="482">
        <v>30422.48</v>
      </c>
      <c r="F219" s="427"/>
      <c r="G219" s="171">
        <v>30500</v>
      </c>
      <c r="H219" s="482">
        <v>-77.52</v>
      </c>
      <c r="I219" s="427"/>
      <c r="J219" s="141">
        <v>30422.48</v>
      </c>
      <c r="K219" s="171">
        <v>30500</v>
      </c>
      <c r="L219" s="141">
        <v>-77.52</v>
      </c>
    </row>
    <row r="220" spans="2:12" ht="21">
      <c r="B220" s="483" t="s">
        <v>248</v>
      </c>
      <c r="C220" s="427"/>
      <c r="D220" s="170" t="s">
        <v>247</v>
      </c>
      <c r="E220" s="482">
        <v>-30422.48</v>
      </c>
      <c r="F220" s="427"/>
      <c r="G220" s="171">
        <v>-30500</v>
      </c>
      <c r="H220" s="482">
        <v>77.52</v>
      </c>
      <c r="I220" s="427"/>
      <c r="J220" s="141">
        <v>-30422.48</v>
      </c>
      <c r="K220" s="171">
        <v>-30500</v>
      </c>
      <c r="L220" s="141">
        <v>77.52</v>
      </c>
    </row>
    <row r="221" spans="2:12">
      <c r="B221" s="483" t="s">
        <v>2022</v>
      </c>
      <c r="C221" s="427"/>
      <c r="D221" s="170" t="s">
        <v>2023</v>
      </c>
      <c r="E221" s="482">
        <v>0</v>
      </c>
      <c r="F221" s="427"/>
      <c r="G221" s="171">
        <v>0</v>
      </c>
      <c r="H221" s="482">
        <v>0</v>
      </c>
      <c r="I221" s="427"/>
      <c r="J221" s="172" t="s">
        <v>228</v>
      </c>
      <c r="K221" s="172" t="s">
        <v>228</v>
      </c>
      <c r="L221" s="172" t="s">
        <v>228</v>
      </c>
    </row>
    <row r="222" spans="2:12" ht="21">
      <c r="B222" s="483" t="s">
        <v>27</v>
      </c>
      <c r="C222" s="427"/>
      <c r="D222" s="170" t="s">
        <v>2024</v>
      </c>
      <c r="E222" s="482">
        <v>-30422.48</v>
      </c>
      <c r="F222" s="427"/>
      <c r="G222" s="171">
        <v>-30500</v>
      </c>
      <c r="H222" s="482">
        <v>77.52</v>
      </c>
      <c r="I222" s="427"/>
      <c r="J222" s="172" t="s">
        <v>228</v>
      </c>
      <c r="K222" s="172" t="s">
        <v>228</v>
      </c>
      <c r="L222" s="172" t="s">
        <v>228</v>
      </c>
    </row>
    <row r="223" spans="2:12" ht="17.100000000000001" customHeight="1">
      <c r="B223" s="492" t="s">
        <v>246</v>
      </c>
      <c r="C223" s="426"/>
      <c r="D223" s="426"/>
      <c r="E223" s="426"/>
      <c r="F223" s="426"/>
      <c r="G223" s="426"/>
      <c r="H223" s="426"/>
      <c r="I223" s="426"/>
      <c r="J223" s="426"/>
      <c r="K223" s="426"/>
      <c r="L223" s="427"/>
    </row>
    <row r="224" spans="2:12">
      <c r="B224" s="483" t="s">
        <v>245</v>
      </c>
      <c r="C224" s="427"/>
      <c r="D224" s="170" t="s">
        <v>244</v>
      </c>
      <c r="E224" s="487" t="s">
        <v>228</v>
      </c>
      <c r="F224" s="427"/>
      <c r="G224" s="172" t="s">
        <v>228</v>
      </c>
      <c r="H224" s="487" t="s">
        <v>228</v>
      </c>
      <c r="I224" s="427"/>
      <c r="J224" s="141">
        <v>0</v>
      </c>
      <c r="K224" s="171">
        <v>0</v>
      </c>
      <c r="L224" s="141">
        <v>0</v>
      </c>
    </row>
    <row r="225" spans="2:12">
      <c r="B225" s="483" t="s">
        <v>243</v>
      </c>
      <c r="C225" s="427"/>
      <c r="D225" s="170" t="s">
        <v>242</v>
      </c>
      <c r="E225" s="487" t="s">
        <v>228</v>
      </c>
      <c r="F225" s="427"/>
      <c r="G225" s="172" t="s">
        <v>228</v>
      </c>
      <c r="H225" s="487" t="s">
        <v>228</v>
      </c>
      <c r="I225" s="427"/>
      <c r="J225" s="141">
        <v>0</v>
      </c>
      <c r="K225" s="171">
        <v>0</v>
      </c>
      <c r="L225" s="141">
        <v>0</v>
      </c>
    </row>
    <row r="226" spans="2:12">
      <c r="B226" s="483" t="s">
        <v>241</v>
      </c>
      <c r="C226" s="427"/>
      <c r="D226" s="170" t="s">
        <v>240</v>
      </c>
      <c r="E226" s="487" t="s">
        <v>228</v>
      </c>
      <c r="F226" s="427"/>
      <c r="G226" s="172" t="s">
        <v>228</v>
      </c>
      <c r="H226" s="487" t="s">
        <v>228</v>
      </c>
      <c r="I226" s="427"/>
      <c r="J226" s="141">
        <v>0</v>
      </c>
      <c r="K226" s="171">
        <v>0</v>
      </c>
      <c r="L226" s="141">
        <v>0</v>
      </c>
    </row>
    <row r="227" spans="2:12">
      <c r="B227" s="483" t="s">
        <v>239</v>
      </c>
      <c r="C227" s="427"/>
      <c r="D227" s="170" t="s">
        <v>238</v>
      </c>
      <c r="E227" s="487" t="s">
        <v>228</v>
      </c>
      <c r="F227" s="427"/>
      <c r="G227" s="172" t="s">
        <v>228</v>
      </c>
      <c r="H227" s="487" t="s">
        <v>228</v>
      </c>
      <c r="I227" s="427"/>
      <c r="J227" s="141">
        <v>-30422.48</v>
      </c>
      <c r="K227" s="171">
        <v>-30500</v>
      </c>
      <c r="L227" s="141">
        <v>77.52</v>
      </c>
    </row>
    <row r="228" spans="2:12" ht="17.100000000000001" customHeight="1">
      <c r="B228" s="492" t="s">
        <v>237</v>
      </c>
      <c r="C228" s="426"/>
      <c r="D228" s="426"/>
      <c r="E228" s="426"/>
      <c r="F228" s="426"/>
      <c r="G228" s="426"/>
      <c r="H228" s="426"/>
      <c r="I228" s="426"/>
      <c r="J228" s="426"/>
      <c r="K228" s="426"/>
      <c r="L228" s="427"/>
    </row>
    <row r="229" spans="2:12">
      <c r="B229" s="483" t="s">
        <v>236</v>
      </c>
      <c r="C229" s="427"/>
      <c r="D229" s="170" t="s">
        <v>235</v>
      </c>
      <c r="E229" s="487" t="s">
        <v>228</v>
      </c>
      <c r="F229" s="427"/>
      <c r="G229" s="172" t="s">
        <v>228</v>
      </c>
      <c r="H229" s="487" t="s">
        <v>228</v>
      </c>
      <c r="I229" s="427"/>
      <c r="J229" s="141">
        <v>0</v>
      </c>
      <c r="K229" s="171">
        <v>0</v>
      </c>
      <c r="L229" s="141">
        <v>0</v>
      </c>
    </row>
    <row r="230" spans="2:12">
      <c r="B230" s="483" t="s">
        <v>234</v>
      </c>
      <c r="C230" s="427"/>
      <c r="D230" s="170" t="s">
        <v>233</v>
      </c>
      <c r="E230" s="487" t="s">
        <v>228</v>
      </c>
      <c r="F230" s="427"/>
      <c r="G230" s="172" t="s">
        <v>228</v>
      </c>
      <c r="H230" s="487" t="s">
        <v>228</v>
      </c>
      <c r="I230" s="427"/>
      <c r="J230" s="141">
        <v>0</v>
      </c>
      <c r="K230" s="171">
        <v>0</v>
      </c>
      <c r="L230" s="141">
        <v>0</v>
      </c>
    </row>
    <row r="231" spans="2:12" ht="21">
      <c r="B231" s="483" t="s">
        <v>232</v>
      </c>
      <c r="C231" s="427"/>
      <c r="D231" s="170" t="s">
        <v>77</v>
      </c>
      <c r="E231" s="487" t="s">
        <v>228</v>
      </c>
      <c r="F231" s="427"/>
      <c r="G231" s="172" t="s">
        <v>228</v>
      </c>
      <c r="H231" s="487" t="s">
        <v>228</v>
      </c>
      <c r="I231" s="427"/>
      <c r="J231" s="141">
        <v>0</v>
      </c>
      <c r="K231" s="171">
        <v>0</v>
      </c>
      <c r="L231" s="141">
        <v>0</v>
      </c>
    </row>
    <row r="232" spans="2:12" ht="21">
      <c r="B232" s="483" t="s">
        <v>231</v>
      </c>
      <c r="C232" s="427"/>
      <c r="D232" s="170" t="s">
        <v>230</v>
      </c>
      <c r="E232" s="487" t="s">
        <v>228</v>
      </c>
      <c r="F232" s="427"/>
      <c r="G232" s="172" t="s">
        <v>228</v>
      </c>
      <c r="H232" s="487" t="s">
        <v>228</v>
      </c>
      <c r="I232" s="427"/>
      <c r="J232" s="141">
        <v>-30422.48</v>
      </c>
      <c r="K232" s="171">
        <v>-30500</v>
      </c>
      <c r="L232" s="141">
        <v>77.52</v>
      </c>
    </row>
    <row r="233" spans="2:12">
      <c r="B233" s="143" t="s">
        <v>228</v>
      </c>
      <c r="C233" s="143" t="s">
        <v>228</v>
      </c>
      <c r="D233" s="143" t="s">
        <v>228</v>
      </c>
      <c r="E233" s="488" t="s">
        <v>228</v>
      </c>
      <c r="F233" s="422"/>
      <c r="G233" s="143" t="s">
        <v>228</v>
      </c>
      <c r="H233" s="488" t="s">
        <v>228</v>
      </c>
      <c r="I233" s="422"/>
      <c r="J233" s="143" t="s">
        <v>228</v>
      </c>
      <c r="K233" s="143" t="s">
        <v>228</v>
      </c>
      <c r="L233" s="143" t="s">
        <v>228</v>
      </c>
    </row>
    <row r="234" spans="2:12">
      <c r="B234" s="485" t="s">
        <v>906</v>
      </c>
      <c r="C234" s="444"/>
      <c r="D234" s="167" t="s">
        <v>905</v>
      </c>
      <c r="E234" s="484" t="s">
        <v>2425</v>
      </c>
      <c r="F234" s="444"/>
      <c r="G234" s="168" t="s">
        <v>2426</v>
      </c>
      <c r="H234" s="484" t="s">
        <v>3</v>
      </c>
      <c r="I234" s="444"/>
      <c r="J234" s="168" t="s">
        <v>2425</v>
      </c>
      <c r="K234" s="168" t="s">
        <v>2426</v>
      </c>
      <c r="L234" s="168" t="s">
        <v>3</v>
      </c>
    </row>
    <row r="235" spans="2:12">
      <c r="B235" s="493" t="s">
        <v>228</v>
      </c>
      <c r="C235" s="427"/>
      <c r="D235" s="169" t="s">
        <v>228</v>
      </c>
      <c r="E235" s="490" t="s">
        <v>258</v>
      </c>
      <c r="F235" s="432"/>
      <c r="G235" s="432"/>
      <c r="H235" s="432"/>
      <c r="I235" s="433"/>
      <c r="J235" s="490" t="s">
        <v>257</v>
      </c>
      <c r="K235" s="432"/>
      <c r="L235" s="433"/>
    </row>
    <row r="236" spans="2:12" ht="21">
      <c r="B236" s="483" t="s">
        <v>248</v>
      </c>
      <c r="C236" s="427"/>
      <c r="D236" s="170" t="s">
        <v>247</v>
      </c>
      <c r="E236" s="482">
        <v>-2135.4499999999998</v>
      </c>
      <c r="F236" s="427"/>
      <c r="G236" s="171">
        <v>-2500</v>
      </c>
      <c r="H236" s="482">
        <v>364.55</v>
      </c>
      <c r="I236" s="427"/>
      <c r="J236" s="141">
        <v>-2135.4499999999998</v>
      </c>
      <c r="K236" s="171">
        <v>-2500</v>
      </c>
      <c r="L236" s="141">
        <v>364.55</v>
      </c>
    </row>
    <row r="237" spans="2:12">
      <c r="B237" s="483" t="s">
        <v>241</v>
      </c>
      <c r="C237" s="427"/>
      <c r="D237" s="170" t="s">
        <v>240</v>
      </c>
      <c r="E237" s="487" t="s">
        <v>228</v>
      </c>
      <c r="F237" s="427"/>
      <c r="G237" s="172" t="s">
        <v>228</v>
      </c>
      <c r="H237" s="487" t="s">
        <v>228</v>
      </c>
      <c r="I237" s="427"/>
      <c r="J237" s="141">
        <v>0</v>
      </c>
      <c r="K237" s="171">
        <v>0</v>
      </c>
      <c r="L237" s="141">
        <v>0</v>
      </c>
    </row>
    <row r="238" spans="2:12">
      <c r="B238" s="483" t="s">
        <v>239</v>
      </c>
      <c r="C238" s="427"/>
      <c r="D238" s="170" t="s">
        <v>238</v>
      </c>
      <c r="E238" s="487" t="s">
        <v>228</v>
      </c>
      <c r="F238" s="427"/>
      <c r="G238" s="172" t="s">
        <v>228</v>
      </c>
      <c r="H238" s="487" t="s">
        <v>228</v>
      </c>
      <c r="I238" s="427"/>
      <c r="J238" s="141">
        <v>-2135.4499999999998</v>
      </c>
      <c r="K238" s="171">
        <v>-2500</v>
      </c>
      <c r="L238" s="141">
        <v>364.55</v>
      </c>
    </row>
    <row r="239" spans="2:12" ht="21">
      <c r="B239" s="483" t="s">
        <v>232</v>
      </c>
      <c r="C239" s="427"/>
      <c r="D239" s="170" t="s">
        <v>77</v>
      </c>
      <c r="E239" s="487" t="s">
        <v>228</v>
      </c>
      <c r="F239" s="427"/>
      <c r="G239" s="172" t="s">
        <v>228</v>
      </c>
      <c r="H239" s="487" t="s">
        <v>228</v>
      </c>
      <c r="I239" s="427"/>
      <c r="J239" s="141">
        <v>0</v>
      </c>
      <c r="K239" s="171">
        <v>0</v>
      </c>
      <c r="L239" s="141">
        <v>0</v>
      </c>
    </row>
    <row r="240" spans="2:12" ht="21">
      <c r="B240" s="483" t="s">
        <v>231</v>
      </c>
      <c r="C240" s="427"/>
      <c r="D240" s="170" t="s">
        <v>230</v>
      </c>
      <c r="E240" s="487" t="s">
        <v>228</v>
      </c>
      <c r="F240" s="427"/>
      <c r="G240" s="172" t="s">
        <v>228</v>
      </c>
      <c r="H240" s="487" t="s">
        <v>228</v>
      </c>
      <c r="I240" s="427"/>
      <c r="J240" s="141">
        <v>-2135.4499999999998</v>
      </c>
      <c r="K240" s="171">
        <v>-2500</v>
      </c>
      <c r="L240" s="141">
        <v>364.55</v>
      </c>
    </row>
    <row r="241" spans="2:12" ht="21">
      <c r="B241" s="483" t="s">
        <v>27</v>
      </c>
      <c r="C241" s="427"/>
      <c r="D241" s="170" t="s">
        <v>2024</v>
      </c>
      <c r="E241" s="482">
        <v>-2135.4499999999998</v>
      </c>
      <c r="F241" s="427"/>
      <c r="G241" s="171">
        <v>-2500</v>
      </c>
      <c r="H241" s="482">
        <v>364.55</v>
      </c>
      <c r="I241" s="427"/>
      <c r="J241" s="172" t="s">
        <v>228</v>
      </c>
      <c r="K241" s="172" t="s">
        <v>228</v>
      </c>
      <c r="L241" s="172" t="s">
        <v>228</v>
      </c>
    </row>
    <row r="242" spans="2:12">
      <c r="B242" s="143" t="s">
        <v>228</v>
      </c>
      <c r="C242" s="143" t="s">
        <v>228</v>
      </c>
      <c r="D242" s="143" t="s">
        <v>228</v>
      </c>
      <c r="E242" s="488" t="s">
        <v>228</v>
      </c>
      <c r="F242" s="422"/>
      <c r="G242" s="143" t="s">
        <v>228</v>
      </c>
      <c r="H242" s="488" t="s">
        <v>228</v>
      </c>
      <c r="I242" s="422"/>
      <c r="J242" s="143" t="s">
        <v>228</v>
      </c>
      <c r="K242" s="143" t="s">
        <v>228</v>
      </c>
      <c r="L242" s="143" t="s">
        <v>228</v>
      </c>
    </row>
    <row r="243" spans="2:12" ht="24">
      <c r="B243" s="485" t="s">
        <v>904</v>
      </c>
      <c r="C243" s="444"/>
      <c r="D243" s="167" t="s">
        <v>903</v>
      </c>
      <c r="E243" s="484" t="s">
        <v>2425</v>
      </c>
      <c r="F243" s="444"/>
      <c r="G243" s="168" t="s">
        <v>2426</v>
      </c>
      <c r="H243" s="484" t="s">
        <v>3</v>
      </c>
      <c r="I243" s="444"/>
      <c r="J243" s="168" t="s">
        <v>2425</v>
      </c>
      <c r="K243" s="168" t="s">
        <v>2426</v>
      </c>
      <c r="L243" s="168" t="s">
        <v>3</v>
      </c>
    </row>
    <row r="244" spans="2:12">
      <c r="B244" s="486" t="s">
        <v>259</v>
      </c>
      <c r="C244" s="427"/>
      <c r="D244" s="169" t="s">
        <v>228</v>
      </c>
      <c r="E244" s="490" t="s">
        <v>258</v>
      </c>
      <c r="F244" s="432"/>
      <c r="G244" s="432"/>
      <c r="H244" s="432"/>
      <c r="I244" s="433"/>
      <c r="J244" s="490" t="s">
        <v>257</v>
      </c>
      <c r="K244" s="432"/>
      <c r="L244" s="433"/>
    </row>
    <row r="245" spans="2:12" ht="17.100000000000001" customHeight="1">
      <c r="B245" s="492" t="s">
        <v>256</v>
      </c>
      <c r="C245" s="426"/>
      <c r="D245" s="426"/>
      <c r="E245" s="426"/>
      <c r="F245" s="426"/>
      <c r="G245" s="426"/>
      <c r="H245" s="426"/>
      <c r="I245" s="426"/>
      <c r="J245" s="426"/>
      <c r="K245" s="426"/>
      <c r="L245" s="427"/>
    </row>
    <row r="246" spans="2:12">
      <c r="B246" s="483" t="s">
        <v>252</v>
      </c>
      <c r="C246" s="427"/>
      <c r="D246" s="170" t="s">
        <v>251</v>
      </c>
      <c r="E246" s="482">
        <v>0</v>
      </c>
      <c r="F246" s="427"/>
      <c r="G246" s="171">
        <v>0</v>
      </c>
      <c r="H246" s="482">
        <v>0</v>
      </c>
      <c r="I246" s="427"/>
      <c r="J246" s="141">
        <v>0</v>
      </c>
      <c r="K246" s="171">
        <v>0</v>
      </c>
      <c r="L246" s="141">
        <v>0</v>
      </c>
    </row>
    <row r="247" spans="2:12">
      <c r="B247" s="204" t="s">
        <v>902</v>
      </c>
      <c r="C247" s="174" t="s">
        <v>766</v>
      </c>
      <c r="D247" s="229" t="s">
        <v>765</v>
      </c>
      <c r="E247" s="489">
        <v>970.06</v>
      </c>
      <c r="F247" s="427"/>
      <c r="G247" s="173">
        <v>1200</v>
      </c>
      <c r="H247" s="489">
        <v>-229.94</v>
      </c>
      <c r="I247" s="427"/>
      <c r="J247" s="142">
        <v>970.06</v>
      </c>
      <c r="K247" s="173">
        <v>1200</v>
      </c>
      <c r="L247" s="142">
        <v>-229.94</v>
      </c>
    </row>
    <row r="248" spans="2:12">
      <c r="B248" s="204" t="s">
        <v>902</v>
      </c>
      <c r="C248" s="174" t="s">
        <v>366</v>
      </c>
      <c r="D248" s="229" t="s">
        <v>655</v>
      </c>
      <c r="E248" s="489">
        <v>729.23</v>
      </c>
      <c r="F248" s="427"/>
      <c r="G248" s="173">
        <v>800</v>
      </c>
      <c r="H248" s="489">
        <v>-70.77</v>
      </c>
      <c r="I248" s="427"/>
      <c r="J248" s="142">
        <v>729.23</v>
      </c>
      <c r="K248" s="173">
        <v>800</v>
      </c>
      <c r="L248" s="142">
        <v>-70.77</v>
      </c>
    </row>
    <row r="249" spans="2:12">
      <c r="B249" s="204" t="s">
        <v>902</v>
      </c>
      <c r="C249" s="174" t="s">
        <v>337</v>
      </c>
      <c r="D249" s="229" t="s">
        <v>364</v>
      </c>
      <c r="E249" s="489">
        <v>436.16</v>
      </c>
      <c r="F249" s="427"/>
      <c r="G249" s="173">
        <v>500</v>
      </c>
      <c r="H249" s="489">
        <v>-63.84</v>
      </c>
      <c r="I249" s="427"/>
      <c r="J249" s="142">
        <v>436.16</v>
      </c>
      <c r="K249" s="173">
        <v>500</v>
      </c>
      <c r="L249" s="142">
        <v>-63.84</v>
      </c>
    </row>
    <row r="250" spans="2:12" ht="21">
      <c r="B250" s="483" t="s">
        <v>250</v>
      </c>
      <c r="C250" s="427"/>
      <c r="D250" s="170" t="s">
        <v>249</v>
      </c>
      <c r="E250" s="482">
        <v>2135.4499999999998</v>
      </c>
      <c r="F250" s="427"/>
      <c r="G250" s="171">
        <v>2500</v>
      </c>
      <c r="H250" s="482">
        <v>-364.55</v>
      </c>
      <c r="I250" s="427"/>
      <c r="J250" s="141">
        <v>2135.4499999999998</v>
      </c>
      <c r="K250" s="171">
        <v>2500</v>
      </c>
      <c r="L250" s="141">
        <v>-364.55</v>
      </c>
    </row>
    <row r="251" spans="2:12" ht="21">
      <c r="B251" s="483" t="s">
        <v>248</v>
      </c>
      <c r="C251" s="427"/>
      <c r="D251" s="170" t="s">
        <v>247</v>
      </c>
      <c r="E251" s="482">
        <v>-2135.4499999999998</v>
      </c>
      <c r="F251" s="427"/>
      <c r="G251" s="171">
        <v>-2500</v>
      </c>
      <c r="H251" s="482">
        <v>364.55</v>
      </c>
      <c r="I251" s="427"/>
      <c r="J251" s="141">
        <v>-2135.4499999999998</v>
      </c>
      <c r="K251" s="171">
        <v>-2500</v>
      </c>
      <c r="L251" s="141">
        <v>364.55</v>
      </c>
    </row>
    <row r="252" spans="2:12">
      <c r="B252" s="483" t="s">
        <v>2022</v>
      </c>
      <c r="C252" s="427"/>
      <c r="D252" s="170" t="s">
        <v>2023</v>
      </c>
      <c r="E252" s="482">
        <v>0</v>
      </c>
      <c r="F252" s="427"/>
      <c r="G252" s="171">
        <v>0</v>
      </c>
      <c r="H252" s="482">
        <v>0</v>
      </c>
      <c r="I252" s="427"/>
      <c r="J252" s="172" t="s">
        <v>228</v>
      </c>
      <c r="K252" s="172" t="s">
        <v>228</v>
      </c>
      <c r="L252" s="172" t="s">
        <v>228</v>
      </c>
    </row>
    <row r="253" spans="2:12" ht="21">
      <c r="B253" s="483" t="s">
        <v>27</v>
      </c>
      <c r="C253" s="427"/>
      <c r="D253" s="170" t="s">
        <v>2024</v>
      </c>
      <c r="E253" s="482">
        <v>-2135.4499999999998</v>
      </c>
      <c r="F253" s="427"/>
      <c r="G253" s="171">
        <v>-2500</v>
      </c>
      <c r="H253" s="482">
        <v>364.55</v>
      </c>
      <c r="I253" s="427"/>
      <c r="J253" s="172" t="s">
        <v>228</v>
      </c>
      <c r="K253" s="172" t="s">
        <v>228</v>
      </c>
      <c r="L253" s="172" t="s">
        <v>228</v>
      </c>
    </row>
    <row r="254" spans="2:12" ht="17.100000000000001" customHeight="1">
      <c r="B254" s="492" t="s">
        <v>246</v>
      </c>
      <c r="C254" s="426"/>
      <c r="D254" s="426"/>
      <c r="E254" s="426"/>
      <c r="F254" s="426"/>
      <c r="G254" s="426"/>
      <c r="H254" s="426"/>
      <c r="I254" s="426"/>
      <c r="J254" s="426"/>
      <c r="K254" s="426"/>
      <c r="L254" s="427"/>
    </row>
    <row r="255" spans="2:12">
      <c r="B255" s="483" t="s">
        <v>245</v>
      </c>
      <c r="C255" s="427"/>
      <c r="D255" s="170" t="s">
        <v>244</v>
      </c>
      <c r="E255" s="487" t="s">
        <v>228</v>
      </c>
      <c r="F255" s="427"/>
      <c r="G255" s="172" t="s">
        <v>228</v>
      </c>
      <c r="H255" s="487" t="s">
        <v>228</v>
      </c>
      <c r="I255" s="427"/>
      <c r="J255" s="141">
        <v>0</v>
      </c>
      <c r="K255" s="171">
        <v>0</v>
      </c>
      <c r="L255" s="141">
        <v>0</v>
      </c>
    </row>
    <row r="256" spans="2:12">
      <c r="B256" s="483" t="s">
        <v>243</v>
      </c>
      <c r="C256" s="427"/>
      <c r="D256" s="170" t="s">
        <v>242</v>
      </c>
      <c r="E256" s="487" t="s">
        <v>228</v>
      </c>
      <c r="F256" s="427"/>
      <c r="G256" s="172" t="s">
        <v>228</v>
      </c>
      <c r="H256" s="487" t="s">
        <v>228</v>
      </c>
      <c r="I256" s="427"/>
      <c r="J256" s="141">
        <v>0</v>
      </c>
      <c r="K256" s="171">
        <v>0</v>
      </c>
      <c r="L256" s="141">
        <v>0</v>
      </c>
    </row>
    <row r="257" spans="2:12">
      <c r="B257" s="483" t="s">
        <v>241</v>
      </c>
      <c r="C257" s="427"/>
      <c r="D257" s="170" t="s">
        <v>240</v>
      </c>
      <c r="E257" s="487" t="s">
        <v>228</v>
      </c>
      <c r="F257" s="427"/>
      <c r="G257" s="172" t="s">
        <v>228</v>
      </c>
      <c r="H257" s="487" t="s">
        <v>228</v>
      </c>
      <c r="I257" s="427"/>
      <c r="J257" s="141">
        <v>0</v>
      </c>
      <c r="K257" s="171">
        <v>0</v>
      </c>
      <c r="L257" s="141">
        <v>0</v>
      </c>
    </row>
    <row r="258" spans="2:12">
      <c r="B258" s="483" t="s">
        <v>239</v>
      </c>
      <c r="C258" s="427"/>
      <c r="D258" s="170" t="s">
        <v>238</v>
      </c>
      <c r="E258" s="487" t="s">
        <v>228</v>
      </c>
      <c r="F258" s="427"/>
      <c r="G258" s="172" t="s">
        <v>228</v>
      </c>
      <c r="H258" s="487" t="s">
        <v>228</v>
      </c>
      <c r="I258" s="427"/>
      <c r="J258" s="141">
        <v>-2135.4499999999998</v>
      </c>
      <c r="K258" s="171">
        <v>-2500</v>
      </c>
      <c r="L258" s="141">
        <v>364.55</v>
      </c>
    </row>
    <row r="259" spans="2:12" ht="17.100000000000001" customHeight="1">
      <c r="B259" s="492" t="s">
        <v>237</v>
      </c>
      <c r="C259" s="426"/>
      <c r="D259" s="426"/>
      <c r="E259" s="426"/>
      <c r="F259" s="426"/>
      <c r="G259" s="426"/>
      <c r="H259" s="426"/>
      <c r="I259" s="426"/>
      <c r="J259" s="426"/>
      <c r="K259" s="426"/>
      <c r="L259" s="427"/>
    </row>
    <row r="260" spans="2:12">
      <c r="B260" s="483" t="s">
        <v>236</v>
      </c>
      <c r="C260" s="427"/>
      <c r="D260" s="170" t="s">
        <v>235</v>
      </c>
      <c r="E260" s="487" t="s">
        <v>228</v>
      </c>
      <c r="F260" s="427"/>
      <c r="G260" s="172" t="s">
        <v>228</v>
      </c>
      <c r="H260" s="487" t="s">
        <v>228</v>
      </c>
      <c r="I260" s="427"/>
      <c r="J260" s="141">
        <v>0</v>
      </c>
      <c r="K260" s="171">
        <v>0</v>
      </c>
      <c r="L260" s="141">
        <v>0</v>
      </c>
    </row>
    <row r="261" spans="2:12">
      <c r="B261" s="483" t="s">
        <v>234</v>
      </c>
      <c r="C261" s="427"/>
      <c r="D261" s="170" t="s">
        <v>233</v>
      </c>
      <c r="E261" s="487" t="s">
        <v>228</v>
      </c>
      <c r="F261" s="427"/>
      <c r="G261" s="172" t="s">
        <v>228</v>
      </c>
      <c r="H261" s="487" t="s">
        <v>228</v>
      </c>
      <c r="I261" s="427"/>
      <c r="J261" s="141">
        <v>0</v>
      </c>
      <c r="K261" s="171">
        <v>0</v>
      </c>
      <c r="L261" s="141">
        <v>0</v>
      </c>
    </row>
    <row r="262" spans="2:12" ht="21">
      <c r="B262" s="483" t="s">
        <v>232</v>
      </c>
      <c r="C262" s="427"/>
      <c r="D262" s="170" t="s">
        <v>77</v>
      </c>
      <c r="E262" s="487" t="s">
        <v>228</v>
      </c>
      <c r="F262" s="427"/>
      <c r="G262" s="172" t="s">
        <v>228</v>
      </c>
      <c r="H262" s="487" t="s">
        <v>228</v>
      </c>
      <c r="I262" s="427"/>
      <c r="J262" s="141">
        <v>0</v>
      </c>
      <c r="K262" s="171">
        <v>0</v>
      </c>
      <c r="L262" s="141">
        <v>0</v>
      </c>
    </row>
    <row r="263" spans="2:12" ht="21">
      <c r="B263" s="483" t="s">
        <v>231</v>
      </c>
      <c r="C263" s="427"/>
      <c r="D263" s="170" t="s">
        <v>230</v>
      </c>
      <c r="E263" s="487" t="s">
        <v>228</v>
      </c>
      <c r="F263" s="427"/>
      <c r="G263" s="172" t="s">
        <v>228</v>
      </c>
      <c r="H263" s="487" t="s">
        <v>228</v>
      </c>
      <c r="I263" s="427"/>
      <c r="J263" s="141">
        <v>-2135.4499999999998</v>
      </c>
      <c r="K263" s="171">
        <v>-2500</v>
      </c>
      <c r="L263" s="141">
        <v>364.55</v>
      </c>
    </row>
    <row r="264" spans="2:12">
      <c r="B264" s="143" t="s">
        <v>228</v>
      </c>
      <c r="C264" s="143" t="s">
        <v>228</v>
      </c>
      <c r="D264" s="143" t="s">
        <v>228</v>
      </c>
      <c r="E264" s="488" t="s">
        <v>228</v>
      </c>
      <c r="F264" s="422"/>
      <c r="G264" s="143" t="s">
        <v>228</v>
      </c>
      <c r="H264" s="488" t="s">
        <v>228</v>
      </c>
      <c r="I264" s="422"/>
      <c r="J264" s="143" t="s">
        <v>228</v>
      </c>
      <c r="K264" s="143" t="s">
        <v>228</v>
      </c>
      <c r="L264" s="143" t="s">
        <v>228</v>
      </c>
    </row>
    <row r="265" spans="2:12">
      <c r="B265" s="485" t="s">
        <v>1900</v>
      </c>
      <c r="C265" s="444"/>
      <c r="D265" s="167" t="s">
        <v>1901</v>
      </c>
      <c r="E265" s="484" t="s">
        <v>2425</v>
      </c>
      <c r="F265" s="444"/>
      <c r="G265" s="168" t="s">
        <v>2426</v>
      </c>
      <c r="H265" s="484" t="s">
        <v>3</v>
      </c>
      <c r="I265" s="444"/>
      <c r="J265" s="168" t="s">
        <v>2425</v>
      </c>
      <c r="K265" s="168" t="s">
        <v>2426</v>
      </c>
      <c r="L265" s="168" t="s">
        <v>3</v>
      </c>
    </row>
    <row r="266" spans="2:12">
      <c r="B266" s="493" t="s">
        <v>228</v>
      </c>
      <c r="C266" s="427"/>
      <c r="D266" s="169" t="s">
        <v>228</v>
      </c>
      <c r="E266" s="490" t="s">
        <v>258</v>
      </c>
      <c r="F266" s="432"/>
      <c r="G266" s="432"/>
      <c r="H266" s="432"/>
      <c r="I266" s="433"/>
      <c r="J266" s="490" t="s">
        <v>257</v>
      </c>
      <c r="K266" s="432"/>
      <c r="L266" s="433"/>
    </row>
    <row r="267" spans="2:12" ht="21">
      <c r="B267" s="483" t="s">
        <v>248</v>
      </c>
      <c r="C267" s="427"/>
      <c r="D267" s="170" t="s">
        <v>247</v>
      </c>
      <c r="E267" s="482">
        <v>-2520</v>
      </c>
      <c r="F267" s="427"/>
      <c r="G267" s="171">
        <v>-2500</v>
      </c>
      <c r="H267" s="482">
        <v>-20</v>
      </c>
      <c r="I267" s="427"/>
      <c r="J267" s="141">
        <v>-2520</v>
      </c>
      <c r="K267" s="171">
        <v>-2500</v>
      </c>
      <c r="L267" s="141">
        <v>-20</v>
      </c>
    </row>
    <row r="268" spans="2:12">
      <c r="B268" s="483" t="s">
        <v>241</v>
      </c>
      <c r="C268" s="427"/>
      <c r="D268" s="170" t="s">
        <v>240</v>
      </c>
      <c r="E268" s="487" t="s">
        <v>228</v>
      </c>
      <c r="F268" s="427"/>
      <c r="G268" s="172" t="s">
        <v>228</v>
      </c>
      <c r="H268" s="487" t="s">
        <v>228</v>
      </c>
      <c r="I268" s="427"/>
      <c r="J268" s="141">
        <v>0</v>
      </c>
      <c r="K268" s="171">
        <v>0</v>
      </c>
      <c r="L268" s="141">
        <v>0</v>
      </c>
    </row>
    <row r="269" spans="2:12">
      <c r="B269" s="483" t="s">
        <v>239</v>
      </c>
      <c r="C269" s="427"/>
      <c r="D269" s="170" t="s">
        <v>238</v>
      </c>
      <c r="E269" s="487" t="s">
        <v>228</v>
      </c>
      <c r="F269" s="427"/>
      <c r="G269" s="172" t="s">
        <v>228</v>
      </c>
      <c r="H269" s="487" t="s">
        <v>228</v>
      </c>
      <c r="I269" s="427"/>
      <c r="J269" s="141">
        <v>-2520</v>
      </c>
      <c r="K269" s="171">
        <v>-2500</v>
      </c>
      <c r="L269" s="141">
        <v>-20</v>
      </c>
    </row>
    <row r="270" spans="2:12" ht="21">
      <c r="B270" s="483" t="s">
        <v>232</v>
      </c>
      <c r="C270" s="427"/>
      <c r="D270" s="170" t="s">
        <v>77</v>
      </c>
      <c r="E270" s="487" t="s">
        <v>228</v>
      </c>
      <c r="F270" s="427"/>
      <c r="G270" s="172" t="s">
        <v>228</v>
      </c>
      <c r="H270" s="487" t="s">
        <v>228</v>
      </c>
      <c r="I270" s="427"/>
      <c r="J270" s="141">
        <v>0</v>
      </c>
      <c r="K270" s="171">
        <v>0</v>
      </c>
      <c r="L270" s="141">
        <v>0</v>
      </c>
    </row>
    <row r="271" spans="2:12" ht="21">
      <c r="B271" s="483" t="s">
        <v>231</v>
      </c>
      <c r="C271" s="427"/>
      <c r="D271" s="170" t="s">
        <v>230</v>
      </c>
      <c r="E271" s="487" t="s">
        <v>228</v>
      </c>
      <c r="F271" s="427"/>
      <c r="G271" s="172" t="s">
        <v>228</v>
      </c>
      <c r="H271" s="487" t="s">
        <v>228</v>
      </c>
      <c r="I271" s="427"/>
      <c r="J271" s="141">
        <v>-2520</v>
      </c>
      <c r="K271" s="171">
        <v>-2500</v>
      </c>
      <c r="L271" s="141">
        <v>-20</v>
      </c>
    </row>
    <row r="272" spans="2:12" ht="21">
      <c r="B272" s="483" t="s">
        <v>27</v>
      </c>
      <c r="C272" s="427"/>
      <c r="D272" s="170" t="s">
        <v>2024</v>
      </c>
      <c r="E272" s="482">
        <v>-2520</v>
      </c>
      <c r="F272" s="427"/>
      <c r="G272" s="171">
        <v>-2500</v>
      </c>
      <c r="H272" s="482">
        <v>-20</v>
      </c>
      <c r="I272" s="427"/>
      <c r="J272" s="172" t="s">
        <v>228</v>
      </c>
      <c r="K272" s="172" t="s">
        <v>228</v>
      </c>
      <c r="L272" s="172" t="s">
        <v>228</v>
      </c>
    </row>
    <row r="273" spans="2:12">
      <c r="B273" s="143" t="s">
        <v>228</v>
      </c>
      <c r="C273" s="143" t="s">
        <v>228</v>
      </c>
      <c r="D273" s="143" t="s">
        <v>228</v>
      </c>
      <c r="E273" s="488" t="s">
        <v>228</v>
      </c>
      <c r="F273" s="422"/>
      <c r="G273" s="143" t="s">
        <v>228</v>
      </c>
      <c r="H273" s="488" t="s">
        <v>228</v>
      </c>
      <c r="I273" s="422"/>
      <c r="J273" s="143" t="s">
        <v>228</v>
      </c>
      <c r="K273" s="143" t="s">
        <v>228</v>
      </c>
      <c r="L273" s="143" t="s">
        <v>228</v>
      </c>
    </row>
    <row r="274" spans="2:12" ht="24">
      <c r="B274" s="485" t="s">
        <v>1902</v>
      </c>
      <c r="C274" s="444"/>
      <c r="D274" s="167" t="s">
        <v>1903</v>
      </c>
      <c r="E274" s="484" t="s">
        <v>2425</v>
      </c>
      <c r="F274" s="444"/>
      <c r="G274" s="168" t="s">
        <v>2426</v>
      </c>
      <c r="H274" s="484" t="s">
        <v>3</v>
      </c>
      <c r="I274" s="444"/>
      <c r="J274" s="168" t="s">
        <v>2425</v>
      </c>
      <c r="K274" s="168" t="s">
        <v>2426</v>
      </c>
      <c r="L274" s="168" t="s">
        <v>3</v>
      </c>
    </row>
    <row r="275" spans="2:12">
      <c r="B275" s="486" t="s">
        <v>259</v>
      </c>
      <c r="C275" s="427"/>
      <c r="D275" s="169" t="s">
        <v>228</v>
      </c>
      <c r="E275" s="490" t="s">
        <v>258</v>
      </c>
      <c r="F275" s="432"/>
      <c r="G275" s="432"/>
      <c r="H275" s="432"/>
      <c r="I275" s="433"/>
      <c r="J275" s="490" t="s">
        <v>257</v>
      </c>
      <c r="K275" s="432"/>
      <c r="L275" s="433"/>
    </row>
    <row r="276" spans="2:12" ht="17.100000000000001" customHeight="1">
      <c r="B276" s="492" t="s">
        <v>256</v>
      </c>
      <c r="C276" s="426"/>
      <c r="D276" s="426"/>
      <c r="E276" s="426"/>
      <c r="F276" s="426"/>
      <c r="G276" s="426"/>
      <c r="H276" s="426"/>
      <c r="I276" s="426"/>
      <c r="J276" s="426"/>
      <c r="K276" s="426"/>
      <c r="L276" s="427"/>
    </row>
    <row r="277" spans="2:12">
      <c r="B277" s="483" t="s">
        <v>252</v>
      </c>
      <c r="C277" s="427"/>
      <c r="D277" s="170" t="s">
        <v>251</v>
      </c>
      <c r="E277" s="482">
        <v>0</v>
      </c>
      <c r="F277" s="427"/>
      <c r="G277" s="171">
        <v>0</v>
      </c>
      <c r="H277" s="482">
        <v>0</v>
      </c>
      <c r="I277" s="427"/>
      <c r="J277" s="141">
        <v>0</v>
      </c>
      <c r="K277" s="171">
        <v>0</v>
      </c>
      <c r="L277" s="141">
        <v>0</v>
      </c>
    </row>
    <row r="278" spans="2:12">
      <c r="B278" s="204" t="s">
        <v>1904</v>
      </c>
      <c r="C278" s="174" t="s">
        <v>908</v>
      </c>
      <c r="D278" s="229" t="s">
        <v>1905</v>
      </c>
      <c r="E278" s="489">
        <v>2520</v>
      </c>
      <c r="F278" s="427"/>
      <c r="G278" s="173">
        <v>2500</v>
      </c>
      <c r="H278" s="489">
        <v>20</v>
      </c>
      <c r="I278" s="427"/>
      <c r="J278" s="142">
        <v>2520</v>
      </c>
      <c r="K278" s="173">
        <v>2500</v>
      </c>
      <c r="L278" s="142">
        <v>20</v>
      </c>
    </row>
    <row r="279" spans="2:12" ht="21">
      <c r="B279" s="483" t="s">
        <v>250</v>
      </c>
      <c r="C279" s="427"/>
      <c r="D279" s="170" t="s">
        <v>249</v>
      </c>
      <c r="E279" s="482">
        <v>2520</v>
      </c>
      <c r="F279" s="427"/>
      <c r="G279" s="171">
        <v>2500</v>
      </c>
      <c r="H279" s="482">
        <v>20</v>
      </c>
      <c r="I279" s="427"/>
      <c r="J279" s="141">
        <v>2520</v>
      </c>
      <c r="K279" s="171">
        <v>2500</v>
      </c>
      <c r="L279" s="141">
        <v>20</v>
      </c>
    </row>
    <row r="280" spans="2:12" ht="21">
      <c r="B280" s="483" t="s">
        <v>248</v>
      </c>
      <c r="C280" s="427"/>
      <c r="D280" s="170" t="s">
        <v>247</v>
      </c>
      <c r="E280" s="482">
        <v>-2520</v>
      </c>
      <c r="F280" s="427"/>
      <c r="G280" s="171">
        <v>-2500</v>
      </c>
      <c r="H280" s="482">
        <v>-20</v>
      </c>
      <c r="I280" s="427"/>
      <c r="J280" s="141">
        <v>-2520</v>
      </c>
      <c r="K280" s="171">
        <v>-2500</v>
      </c>
      <c r="L280" s="141">
        <v>-20</v>
      </c>
    </row>
    <row r="281" spans="2:12">
      <c r="B281" s="483" t="s">
        <v>2022</v>
      </c>
      <c r="C281" s="427"/>
      <c r="D281" s="170" t="s">
        <v>2023</v>
      </c>
      <c r="E281" s="482">
        <v>0</v>
      </c>
      <c r="F281" s="427"/>
      <c r="G281" s="171">
        <v>0</v>
      </c>
      <c r="H281" s="482">
        <v>0</v>
      </c>
      <c r="I281" s="427"/>
      <c r="J281" s="172" t="s">
        <v>228</v>
      </c>
      <c r="K281" s="172" t="s">
        <v>228</v>
      </c>
      <c r="L281" s="172" t="s">
        <v>228</v>
      </c>
    </row>
    <row r="282" spans="2:12" ht="21">
      <c r="B282" s="483" t="s">
        <v>27</v>
      </c>
      <c r="C282" s="427"/>
      <c r="D282" s="170" t="s">
        <v>2024</v>
      </c>
      <c r="E282" s="482">
        <v>-2520</v>
      </c>
      <c r="F282" s="427"/>
      <c r="G282" s="171">
        <v>-2500</v>
      </c>
      <c r="H282" s="482">
        <v>-20</v>
      </c>
      <c r="I282" s="427"/>
      <c r="J282" s="172" t="s">
        <v>228</v>
      </c>
      <c r="K282" s="172" t="s">
        <v>228</v>
      </c>
      <c r="L282" s="172" t="s">
        <v>228</v>
      </c>
    </row>
    <row r="283" spans="2:12" ht="17.100000000000001" customHeight="1">
      <c r="B283" s="492" t="s">
        <v>246</v>
      </c>
      <c r="C283" s="426"/>
      <c r="D283" s="426"/>
      <c r="E283" s="426"/>
      <c r="F283" s="426"/>
      <c r="G283" s="426"/>
      <c r="H283" s="426"/>
      <c r="I283" s="426"/>
      <c r="J283" s="426"/>
      <c r="K283" s="426"/>
      <c r="L283" s="427"/>
    </row>
    <row r="284" spans="2:12">
      <c r="B284" s="483" t="s">
        <v>245</v>
      </c>
      <c r="C284" s="427"/>
      <c r="D284" s="170" t="s">
        <v>244</v>
      </c>
      <c r="E284" s="487" t="s">
        <v>228</v>
      </c>
      <c r="F284" s="427"/>
      <c r="G284" s="172" t="s">
        <v>228</v>
      </c>
      <c r="H284" s="487" t="s">
        <v>228</v>
      </c>
      <c r="I284" s="427"/>
      <c r="J284" s="141">
        <v>0</v>
      </c>
      <c r="K284" s="171">
        <v>0</v>
      </c>
      <c r="L284" s="141">
        <v>0</v>
      </c>
    </row>
    <row r="285" spans="2:12">
      <c r="B285" s="483" t="s">
        <v>243</v>
      </c>
      <c r="C285" s="427"/>
      <c r="D285" s="170" t="s">
        <v>242</v>
      </c>
      <c r="E285" s="487" t="s">
        <v>228</v>
      </c>
      <c r="F285" s="427"/>
      <c r="G285" s="172" t="s">
        <v>228</v>
      </c>
      <c r="H285" s="487" t="s">
        <v>228</v>
      </c>
      <c r="I285" s="427"/>
      <c r="J285" s="141">
        <v>0</v>
      </c>
      <c r="K285" s="171">
        <v>0</v>
      </c>
      <c r="L285" s="141">
        <v>0</v>
      </c>
    </row>
    <row r="286" spans="2:12">
      <c r="B286" s="483" t="s">
        <v>241</v>
      </c>
      <c r="C286" s="427"/>
      <c r="D286" s="170" t="s">
        <v>240</v>
      </c>
      <c r="E286" s="487" t="s">
        <v>228</v>
      </c>
      <c r="F286" s="427"/>
      <c r="G286" s="172" t="s">
        <v>228</v>
      </c>
      <c r="H286" s="487" t="s">
        <v>228</v>
      </c>
      <c r="I286" s="427"/>
      <c r="J286" s="141">
        <v>0</v>
      </c>
      <c r="K286" s="171">
        <v>0</v>
      </c>
      <c r="L286" s="141">
        <v>0</v>
      </c>
    </row>
    <row r="287" spans="2:12">
      <c r="B287" s="483" t="s">
        <v>239</v>
      </c>
      <c r="C287" s="427"/>
      <c r="D287" s="170" t="s">
        <v>238</v>
      </c>
      <c r="E287" s="487" t="s">
        <v>228</v>
      </c>
      <c r="F287" s="427"/>
      <c r="G287" s="172" t="s">
        <v>228</v>
      </c>
      <c r="H287" s="487" t="s">
        <v>228</v>
      </c>
      <c r="I287" s="427"/>
      <c r="J287" s="141">
        <v>-2520</v>
      </c>
      <c r="K287" s="171">
        <v>-2500</v>
      </c>
      <c r="L287" s="141">
        <v>-20</v>
      </c>
    </row>
    <row r="288" spans="2:12" ht="17.100000000000001" customHeight="1">
      <c r="B288" s="492" t="s">
        <v>237</v>
      </c>
      <c r="C288" s="426"/>
      <c r="D288" s="426"/>
      <c r="E288" s="426"/>
      <c r="F288" s="426"/>
      <c r="G288" s="426"/>
      <c r="H288" s="426"/>
      <c r="I288" s="426"/>
      <c r="J288" s="426"/>
      <c r="K288" s="426"/>
      <c r="L288" s="427"/>
    </row>
    <row r="289" spans="2:12">
      <c r="B289" s="483" t="s">
        <v>236</v>
      </c>
      <c r="C289" s="427"/>
      <c r="D289" s="170" t="s">
        <v>235</v>
      </c>
      <c r="E289" s="487" t="s">
        <v>228</v>
      </c>
      <c r="F289" s="427"/>
      <c r="G289" s="172" t="s">
        <v>228</v>
      </c>
      <c r="H289" s="487" t="s">
        <v>228</v>
      </c>
      <c r="I289" s="427"/>
      <c r="J289" s="141">
        <v>0</v>
      </c>
      <c r="K289" s="171">
        <v>0</v>
      </c>
      <c r="L289" s="141">
        <v>0</v>
      </c>
    </row>
    <row r="290" spans="2:12">
      <c r="B290" s="483" t="s">
        <v>234</v>
      </c>
      <c r="C290" s="427"/>
      <c r="D290" s="170" t="s">
        <v>233</v>
      </c>
      <c r="E290" s="487" t="s">
        <v>228</v>
      </c>
      <c r="F290" s="427"/>
      <c r="G290" s="172" t="s">
        <v>228</v>
      </c>
      <c r="H290" s="487" t="s">
        <v>228</v>
      </c>
      <c r="I290" s="427"/>
      <c r="J290" s="141">
        <v>0</v>
      </c>
      <c r="K290" s="171">
        <v>0</v>
      </c>
      <c r="L290" s="141">
        <v>0</v>
      </c>
    </row>
    <row r="291" spans="2:12" ht="21">
      <c r="B291" s="483" t="s">
        <v>232</v>
      </c>
      <c r="C291" s="427"/>
      <c r="D291" s="170" t="s">
        <v>77</v>
      </c>
      <c r="E291" s="487" t="s">
        <v>228</v>
      </c>
      <c r="F291" s="427"/>
      <c r="G291" s="172" t="s">
        <v>228</v>
      </c>
      <c r="H291" s="487" t="s">
        <v>228</v>
      </c>
      <c r="I291" s="427"/>
      <c r="J291" s="141">
        <v>0</v>
      </c>
      <c r="K291" s="171">
        <v>0</v>
      </c>
      <c r="L291" s="141">
        <v>0</v>
      </c>
    </row>
    <row r="292" spans="2:12" ht="21">
      <c r="B292" s="483" t="s">
        <v>231</v>
      </c>
      <c r="C292" s="427"/>
      <c r="D292" s="170" t="s">
        <v>230</v>
      </c>
      <c r="E292" s="487" t="s">
        <v>228</v>
      </c>
      <c r="F292" s="427"/>
      <c r="G292" s="172" t="s">
        <v>228</v>
      </c>
      <c r="H292" s="487" t="s">
        <v>228</v>
      </c>
      <c r="I292" s="427"/>
      <c r="J292" s="141">
        <v>-2520</v>
      </c>
      <c r="K292" s="171">
        <v>-2500</v>
      </c>
      <c r="L292" s="141">
        <v>-20</v>
      </c>
    </row>
    <row r="293" spans="2:12">
      <c r="B293" s="143" t="s">
        <v>228</v>
      </c>
      <c r="C293" s="143" t="s">
        <v>228</v>
      </c>
      <c r="D293" s="143" t="s">
        <v>228</v>
      </c>
      <c r="E293" s="488" t="s">
        <v>228</v>
      </c>
      <c r="F293" s="422"/>
      <c r="G293" s="143" t="s">
        <v>228</v>
      </c>
      <c r="H293" s="488" t="s">
        <v>228</v>
      </c>
      <c r="I293" s="422"/>
      <c r="J293" s="143" t="s">
        <v>228</v>
      </c>
      <c r="K293" s="143" t="s">
        <v>228</v>
      </c>
      <c r="L293" s="143" t="s">
        <v>228</v>
      </c>
    </row>
    <row r="294" spans="2:12">
      <c r="B294" s="485" t="s">
        <v>901</v>
      </c>
      <c r="C294" s="444"/>
      <c r="D294" s="167" t="s">
        <v>900</v>
      </c>
      <c r="E294" s="484" t="s">
        <v>2425</v>
      </c>
      <c r="F294" s="444"/>
      <c r="G294" s="168" t="s">
        <v>2426</v>
      </c>
      <c r="H294" s="484" t="s">
        <v>3</v>
      </c>
      <c r="I294" s="444"/>
      <c r="J294" s="168" t="s">
        <v>2425</v>
      </c>
      <c r="K294" s="168" t="s">
        <v>2426</v>
      </c>
      <c r="L294" s="168" t="s">
        <v>3</v>
      </c>
    </row>
    <row r="295" spans="2:12">
      <c r="B295" s="493" t="s">
        <v>228</v>
      </c>
      <c r="C295" s="427"/>
      <c r="D295" s="169" t="s">
        <v>228</v>
      </c>
      <c r="E295" s="490" t="s">
        <v>258</v>
      </c>
      <c r="F295" s="432"/>
      <c r="G295" s="432"/>
      <c r="H295" s="432"/>
      <c r="I295" s="433"/>
      <c r="J295" s="490" t="s">
        <v>257</v>
      </c>
      <c r="K295" s="432"/>
      <c r="L295" s="433"/>
    </row>
    <row r="296" spans="2:12" ht="21">
      <c r="B296" s="483" t="s">
        <v>248</v>
      </c>
      <c r="C296" s="427"/>
      <c r="D296" s="170" t="s">
        <v>247</v>
      </c>
      <c r="E296" s="482">
        <v>4009.4</v>
      </c>
      <c r="F296" s="427"/>
      <c r="G296" s="171">
        <v>-6300</v>
      </c>
      <c r="H296" s="482">
        <v>10309.4</v>
      </c>
      <c r="I296" s="427"/>
      <c r="J296" s="141">
        <v>1099.21</v>
      </c>
      <c r="K296" s="171">
        <v>-6100</v>
      </c>
      <c r="L296" s="141">
        <v>7199.21</v>
      </c>
    </row>
    <row r="297" spans="2:12">
      <c r="B297" s="483" t="s">
        <v>241</v>
      </c>
      <c r="C297" s="427"/>
      <c r="D297" s="170" t="s">
        <v>240</v>
      </c>
      <c r="E297" s="487" t="s">
        <v>228</v>
      </c>
      <c r="F297" s="427"/>
      <c r="G297" s="172" t="s">
        <v>228</v>
      </c>
      <c r="H297" s="487" t="s">
        <v>228</v>
      </c>
      <c r="I297" s="427"/>
      <c r="J297" s="141">
        <v>0</v>
      </c>
      <c r="K297" s="171">
        <v>0</v>
      </c>
      <c r="L297" s="141">
        <v>0</v>
      </c>
    </row>
    <row r="298" spans="2:12">
      <c r="B298" s="483" t="s">
        <v>239</v>
      </c>
      <c r="C298" s="427"/>
      <c r="D298" s="170" t="s">
        <v>238</v>
      </c>
      <c r="E298" s="487" t="s">
        <v>228</v>
      </c>
      <c r="F298" s="427"/>
      <c r="G298" s="172" t="s">
        <v>228</v>
      </c>
      <c r="H298" s="487" t="s">
        <v>228</v>
      </c>
      <c r="I298" s="427"/>
      <c r="J298" s="141">
        <v>1099.21</v>
      </c>
      <c r="K298" s="171">
        <v>-6100</v>
      </c>
      <c r="L298" s="141">
        <v>7199.21</v>
      </c>
    </row>
    <row r="299" spans="2:12" ht="21">
      <c r="B299" s="483" t="s">
        <v>232</v>
      </c>
      <c r="C299" s="427"/>
      <c r="D299" s="170" t="s">
        <v>77</v>
      </c>
      <c r="E299" s="487" t="s">
        <v>228</v>
      </c>
      <c r="F299" s="427"/>
      <c r="G299" s="172" t="s">
        <v>228</v>
      </c>
      <c r="H299" s="487" t="s">
        <v>228</v>
      </c>
      <c r="I299" s="427"/>
      <c r="J299" s="141">
        <v>0</v>
      </c>
      <c r="K299" s="171">
        <v>0</v>
      </c>
      <c r="L299" s="141">
        <v>0</v>
      </c>
    </row>
    <row r="300" spans="2:12" ht="21">
      <c r="B300" s="483" t="s">
        <v>231</v>
      </c>
      <c r="C300" s="427"/>
      <c r="D300" s="170" t="s">
        <v>230</v>
      </c>
      <c r="E300" s="487" t="s">
        <v>228</v>
      </c>
      <c r="F300" s="427"/>
      <c r="G300" s="172" t="s">
        <v>228</v>
      </c>
      <c r="H300" s="487" t="s">
        <v>228</v>
      </c>
      <c r="I300" s="427"/>
      <c r="J300" s="141">
        <v>1099.21</v>
      </c>
      <c r="K300" s="171">
        <v>-6100</v>
      </c>
      <c r="L300" s="141">
        <v>7199.21</v>
      </c>
    </row>
    <row r="301" spans="2:12" ht="21">
      <c r="B301" s="483" t="s">
        <v>27</v>
      </c>
      <c r="C301" s="427"/>
      <c r="D301" s="170" t="s">
        <v>2024</v>
      </c>
      <c r="E301" s="482">
        <v>4009.4</v>
      </c>
      <c r="F301" s="427"/>
      <c r="G301" s="171">
        <v>-6300</v>
      </c>
      <c r="H301" s="482">
        <v>10309.4</v>
      </c>
      <c r="I301" s="427"/>
      <c r="J301" s="172" t="s">
        <v>228</v>
      </c>
      <c r="K301" s="172" t="s">
        <v>228</v>
      </c>
      <c r="L301" s="172" t="s">
        <v>228</v>
      </c>
    </row>
    <row r="302" spans="2:12">
      <c r="B302" s="143" t="s">
        <v>228</v>
      </c>
      <c r="C302" s="143" t="s">
        <v>228</v>
      </c>
      <c r="D302" s="143" t="s">
        <v>228</v>
      </c>
      <c r="E302" s="488" t="s">
        <v>228</v>
      </c>
      <c r="F302" s="422"/>
      <c r="G302" s="143" t="s">
        <v>228</v>
      </c>
      <c r="H302" s="488" t="s">
        <v>228</v>
      </c>
      <c r="I302" s="422"/>
      <c r="J302" s="143" t="s">
        <v>228</v>
      </c>
      <c r="K302" s="143" t="s">
        <v>228</v>
      </c>
      <c r="L302" s="143" t="s">
        <v>228</v>
      </c>
    </row>
    <row r="303" spans="2:12">
      <c r="B303" s="485" t="s">
        <v>899</v>
      </c>
      <c r="C303" s="444"/>
      <c r="D303" s="167" t="s">
        <v>897</v>
      </c>
      <c r="E303" s="484" t="s">
        <v>2425</v>
      </c>
      <c r="F303" s="444"/>
      <c r="G303" s="168" t="s">
        <v>2426</v>
      </c>
      <c r="H303" s="484" t="s">
        <v>3</v>
      </c>
      <c r="I303" s="444"/>
      <c r="J303" s="168" t="s">
        <v>2425</v>
      </c>
      <c r="K303" s="168" t="s">
        <v>2426</v>
      </c>
      <c r="L303" s="168" t="s">
        <v>3</v>
      </c>
    </row>
    <row r="304" spans="2:12">
      <c r="B304" s="493" t="s">
        <v>228</v>
      </c>
      <c r="C304" s="427"/>
      <c r="D304" s="169" t="s">
        <v>228</v>
      </c>
      <c r="E304" s="490" t="s">
        <v>258</v>
      </c>
      <c r="F304" s="432"/>
      <c r="G304" s="432"/>
      <c r="H304" s="432"/>
      <c r="I304" s="433"/>
      <c r="J304" s="490" t="s">
        <v>257</v>
      </c>
      <c r="K304" s="432"/>
      <c r="L304" s="433"/>
    </row>
    <row r="305" spans="2:12" ht="21">
      <c r="B305" s="483" t="s">
        <v>248</v>
      </c>
      <c r="C305" s="427"/>
      <c r="D305" s="170" t="s">
        <v>247</v>
      </c>
      <c r="E305" s="482">
        <v>-229</v>
      </c>
      <c r="F305" s="427"/>
      <c r="G305" s="171">
        <v>-600</v>
      </c>
      <c r="H305" s="482">
        <v>371</v>
      </c>
      <c r="I305" s="427"/>
      <c r="J305" s="141">
        <v>-229</v>
      </c>
      <c r="K305" s="171">
        <v>-600</v>
      </c>
      <c r="L305" s="141">
        <v>371</v>
      </c>
    </row>
    <row r="306" spans="2:12">
      <c r="B306" s="483" t="s">
        <v>241</v>
      </c>
      <c r="C306" s="427"/>
      <c r="D306" s="170" t="s">
        <v>240</v>
      </c>
      <c r="E306" s="487" t="s">
        <v>228</v>
      </c>
      <c r="F306" s="427"/>
      <c r="G306" s="172" t="s">
        <v>228</v>
      </c>
      <c r="H306" s="487" t="s">
        <v>228</v>
      </c>
      <c r="I306" s="427"/>
      <c r="J306" s="141">
        <v>0</v>
      </c>
      <c r="K306" s="171">
        <v>0</v>
      </c>
      <c r="L306" s="141">
        <v>0</v>
      </c>
    </row>
    <row r="307" spans="2:12">
      <c r="B307" s="483" t="s">
        <v>239</v>
      </c>
      <c r="C307" s="427"/>
      <c r="D307" s="170" t="s">
        <v>238</v>
      </c>
      <c r="E307" s="487" t="s">
        <v>228</v>
      </c>
      <c r="F307" s="427"/>
      <c r="G307" s="172" t="s">
        <v>228</v>
      </c>
      <c r="H307" s="487" t="s">
        <v>228</v>
      </c>
      <c r="I307" s="427"/>
      <c r="J307" s="141">
        <v>-229</v>
      </c>
      <c r="K307" s="171">
        <v>-600</v>
      </c>
      <c r="L307" s="141">
        <v>371</v>
      </c>
    </row>
    <row r="308" spans="2:12" ht="21">
      <c r="B308" s="483" t="s">
        <v>232</v>
      </c>
      <c r="C308" s="427"/>
      <c r="D308" s="170" t="s">
        <v>77</v>
      </c>
      <c r="E308" s="487" t="s">
        <v>228</v>
      </c>
      <c r="F308" s="427"/>
      <c r="G308" s="172" t="s">
        <v>228</v>
      </c>
      <c r="H308" s="487" t="s">
        <v>228</v>
      </c>
      <c r="I308" s="427"/>
      <c r="J308" s="141">
        <v>0</v>
      </c>
      <c r="K308" s="171">
        <v>0</v>
      </c>
      <c r="L308" s="141">
        <v>0</v>
      </c>
    </row>
    <row r="309" spans="2:12" ht="21">
      <c r="B309" s="483" t="s">
        <v>231</v>
      </c>
      <c r="C309" s="427"/>
      <c r="D309" s="170" t="s">
        <v>230</v>
      </c>
      <c r="E309" s="487" t="s">
        <v>228</v>
      </c>
      <c r="F309" s="427"/>
      <c r="G309" s="172" t="s">
        <v>228</v>
      </c>
      <c r="H309" s="487" t="s">
        <v>228</v>
      </c>
      <c r="I309" s="427"/>
      <c r="J309" s="141">
        <v>-229</v>
      </c>
      <c r="K309" s="171">
        <v>-600</v>
      </c>
      <c r="L309" s="141">
        <v>371</v>
      </c>
    </row>
    <row r="310" spans="2:12" ht="21">
      <c r="B310" s="483" t="s">
        <v>27</v>
      </c>
      <c r="C310" s="427"/>
      <c r="D310" s="170" t="s">
        <v>2024</v>
      </c>
      <c r="E310" s="482">
        <v>-229</v>
      </c>
      <c r="F310" s="427"/>
      <c r="G310" s="171">
        <v>-600</v>
      </c>
      <c r="H310" s="482">
        <v>371</v>
      </c>
      <c r="I310" s="427"/>
      <c r="J310" s="172" t="s">
        <v>228</v>
      </c>
      <c r="K310" s="172" t="s">
        <v>228</v>
      </c>
      <c r="L310" s="172" t="s">
        <v>228</v>
      </c>
    </row>
    <row r="311" spans="2:12">
      <c r="B311" s="143" t="s">
        <v>228</v>
      </c>
      <c r="C311" s="143" t="s">
        <v>228</v>
      </c>
      <c r="D311" s="143" t="s">
        <v>228</v>
      </c>
      <c r="E311" s="488" t="s">
        <v>228</v>
      </c>
      <c r="F311" s="422"/>
      <c r="G311" s="143" t="s">
        <v>228</v>
      </c>
      <c r="H311" s="488" t="s">
        <v>228</v>
      </c>
      <c r="I311" s="422"/>
      <c r="J311" s="143" t="s">
        <v>228</v>
      </c>
      <c r="K311" s="143" t="s">
        <v>228</v>
      </c>
      <c r="L311" s="143" t="s">
        <v>228</v>
      </c>
    </row>
    <row r="312" spans="2:12">
      <c r="B312" s="485" t="s">
        <v>898</v>
      </c>
      <c r="C312" s="444"/>
      <c r="D312" s="167" t="s">
        <v>897</v>
      </c>
      <c r="E312" s="484" t="s">
        <v>2425</v>
      </c>
      <c r="F312" s="444"/>
      <c r="G312" s="168" t="s">
        <v>2426</v>
      </c>
      <c r="H312" s="484" t="s">
        <v>3</v>
      </c>
      <c r="I312" s="444"/>
      <c r="J312" s="168" t="s">
        <v>2425</v>
      </c>
      <c r="K312" s="168" t="s">
        <v>2426</v>
      </c>
      <c r="L312" s="168" t="s">
        <v>3</v>
      </c>
    </row>
    <row r="313" spans="2:12">
      <c r="B313" s="486" t="s">
        <v>259</v>
      </c>
      <c r="C313" s="427"/>
      <c r="D313" s="169" t="s">
        <v>228</v>
      </c>
      <c r="E313" s="490" t="s">
        <v>258</v>
      </c>
      <c r="F313" s="432"/>
      <c r="G313" s="432"/>
      <c r="H313" s="432"/>
      <c r="I313" s="433"/>
      <c r="J313" s="490" t="s">
        <v>257</v>
      </c>
      <c r="K313" s="432"/>
      <c r="L313" s="433"/>
    </row>
    <row r="314" spans="2:12" ht="17.100000000000001" customHeight="1">
      <c r="B314" s="492" t="s">
        <v>256</v>
      </c>
      <c r="C314" s="426"/>
      <c r="D314" s="426"/>
      <c r="E314" s="426"/>
      <c r="F314" s="426"/>
      <c r="G314" s="426"/>
      <c r="H314" s="426"/>
      <c r="I314" s="426"/>
      <c r="J314" s="426"/>
      <c r="K314" s="426"/>
      <c r="L314" s="427"/>
    </row>
    <row r="315" spans="2:12">
      <c r="B315" s="483" t="s">
        <v>252</v>
      </c>
      <c r="C315" s="427"/>
      <c r="D315" s="170" t="s">
        <v>251</v>
      </c>
      <c r="E315" s="482">
        <v>0</v>
      </c>
      <c r="F315" s="427"/>
      <c r="G315" s="171">
        <v>0</v>
      </c>
      <c r="H315" s="482">
        <v>0</v>
      </c>
      <c r="I315" s="427"/>
      <c r="J315" s="141">
        <v>0</v>
      </c>
      <c r="K315" s="171">
        <v>0</v>
      </c>
      <c r="L315" s="141">
        <v>0</v>
      </c>
    </row>
    <row r="316" spans="2:12">
      <c r="B316" s="204" t="s">
        <v>896</v>
      </c>
      <c r="C316" s="174" t="s">
        <v>457</v>
      </c>
      <c r="D316" s="229" t="s">
        <v>456</v>
      </c>
      <c r="E316" s="489">
        <v>229</v>
      </c>
      <c r="F316" s="427"/>
      <c r="G316" s="173">
        <v>600</v>
      </c>
      <c r="H316" s="489">
        <v>-371</v>
      </c>
      <c r="I316" s="427"/>
      <c r="J316" s="142">
        <v>229</v>
      </c>
      <c r="K316" s="173">
        <v>600</v>
      </c>
      <c r="L316" s="142">
        <v>-371</v>
      </c>
    </row>
    <row r="317" spans="2:12" ht="21">
      <c r="B317" s="483" t="s">
        <v>250</v>
      </c>
      <c r="C317" s="427"/>
      <c r="D317" s="170" t="s">
        <v>249</v>
      </c>
      <c r="E317" s="482">
        <v>229</v>
      </c>
      <c r="F317" s="427"/>
      <c r="G317" s="171">
        <v>600</v>
      </c>
      <c r="H317" s="482">
        <v>-371</v>
      </c>
      <c r="I317" s="427"/>
      <c r="J317" s="141">
        <v>229</v>
      </c>
      <c r="K317" s="171">
        <v>600</v>
      </c>
      <c r="L317" s="141">
        <v>-371</v>
      </c>
    </row>
    <row r="318" spans="2:12" ht="21">
      <c r="B318" s="483" t="s">
        <v>248</v>
      </c>
      <c r="C318" s="427"/>
      <c r="D318" s="170" t="s">
        <v>247</v>
      </c>
      <c r="E318" s="482">
        <v>-229</v>
      </c>
      <c r="F318" s="427"/>
      <c r="G318" s="171">
        <v>-600</v>
      </c>
      <c r="H318" s="482">
        <v>371</v>
      </c>
      <c r="I318" s="427"/>
      <c r="J318" s="141">
        <v>-229</v>
      </c>
      <c r="K318" s="171">
        <v>-600</v>
      </c>
      <c r="L318" s="141">
        <v>371</v>
      </c>
    </row>
    <row r="319" spans="2:12">
      <c r="B319" s="483" t="s">
        <v>2022</v>
      </c>
      <c r="C319" s="427"/>
      <c r="D319" s="170" t="s">
        <v>2023</v>
      </c>
      <c r="E319" s="482">
        <v>0</v>
      </c>
      <c r="F319" s="427"/>
      <c r="G319" s="171">
        <v>0</v>
      </c>
      <c r="H319" s="482">
        <v>0</v>
      </c>
      <c r="I319" s="427"/>
      <c r="J319" s="172" t="s">
        <v>228</v>
      </c>
      <c r="K319" s="172" t="s">
        <v>228</v>
      </c>
      <c r="L319" s="172" t="s">
        <v>228</v>
      </c>
    </row>
    <row r="320" spans="2:12" ht="21">
      <c r="B320" s="483" t="s">
        <v>27</v>
      </c>
      <c r="C320" s="427"/>
      <c r="D320" s="170" t="s">
        <v>2024</v>
      </c>
      <c r="E320" s="482">
        <v>-229</v>
      </c>
      <c r="F320" s="427"/>
      <c r="G320" s="171">
        <v>-600</v>
      </c>
      <c r="H320" s="482">
        <v>371</v>
      </c>
      <c r="I320" s="427"/>
      <c r="J320" s="172" t="s">
        <v>228</v>
      </c>
      <c r="K320" s="172" t="s">
        <v>228</v>
      </c>
      <c r="L320" s="172" t="s">
        <v>228</v>
      </c>
    </row>
    <row r="321" spans="2:12" ht="17.100000000000001" customHeight="1">
      <c r="B321" s="492" t="s">
        <v>246</v>
      </c>
      <c r="C321" s="426"/>
      <c r="D321" s="426"/>
      <c r="E321" s="426"/>
      <c r="F321" s="426"/>
      <c r="G321" s="426"/>
      <c r="H321" s="426"/>
      <c r="I321" s="426"/>
      <c r="J321" s="426"/>
      <c r="K321" s="426"/>
      <c r="L321" s="427"/>
    </row>
    <row r="322" spans="2:12">
      <c r="B322" s="483" t="s">
        <v>245</v>
      </c>
      <c r="C322" s="427"/>
      <c r="D322" s="170" t="s">
        <v>244</v>
      </c>
      <c r="E322" s="487" t="s">
        <v>228</v>
      </c>
      <c r="F322" s="427"/>
      <c r="G322" s="172" t="s">
        <v>228</v>
      </c>
      <c r="H322" s="487" t="s">
        <v>228</v>
      </c>
      <c r="I322" s="427"/>
      <c r="J322" s="141">
        <v>0</v>
      </c>
      <c r="K322" s="171">
        <v>0</v>
      </c>
      <c r="L322" s="141">
        <v>0</v>
      </c>
    </row>
    <row r="323" spans="2:12">
      <c r="B323" s="483" t="s">
        <v>243</v>
      </c>
      <c r="C323" s="427"/>
      <c r="D323" s="170" t="s">
        <v>242</v>
      </c>
      <c r="E323" s="487" t="s">
        <v>228</v>
      </c>
      <c r="F323" s="427"/>
      <c r="G323" s="172" t="s">
        <v>228</v>
      </c>
      <c r="H323" s="487" t="s">
        <v>228</v>
      </c>
      <c r="I323" s="427"/>
      <c r="J323" s="141">
        <v>0</v>
      </c>
      <c r="K323" s="171">
        <v>0</v>
      </c>
      <c r="L323" s="141">
        <v>0</v>
      </c>
    </row>
    <row r="324" spans="2:12">
      <c r="B324" s="483" t="s">
        <v>241</v>
      </c>
      <c r="C324" s="427"/>
      <c r="D324" s="170" t="s">
        <v>240</v>
      </c>
      <c r="E324" s="487" t="s">
        <v>228</v>
      </c>
      <c r="F324" s="427"/>
      <c r="G324" s="172" t="s">
        <v>228</v>
      </c>
      <c r="H324" s="487" t="s">
        <v>228</v>
      </c>
      <c r="I324" s="427"/>
      <c r="J324" s="141">
        <v>0</v>
      </c>
      <c r="K324" s="171">
        <v>0</v>
      </c>
      <c r="L324" s="141">
        <v>0</v>
      </c>
    </row>
    <row r="325" spans="2:12">
      <c r="B325" s="483" t="s">
        <v>239</v>
      </c>
      <c r="C325" s="427"/>
      <c r="D325" s="170" t="s">
        <v>238</v>
      </c>
      <c r="E325" s="487" t="s">
        <v>228</v>
      </c>
      <c r="F325" s="427"/>
      <c r="G325" s="172" t="s">
        <v>228</v>
      </c>
      <c r="H325" s="487" t="s">
        <v>228</v>
      </c>
      <c r="I325" s="427"/>
      <c r="J325" s="141">
        <v>-229</v>
      </c>
      <c r="K325" s="171">
        <v>-600</v>
      </c>
      <c r="L325" s="141">
        <v>371</v>
      </c>
    </row>
    <row r="326" spans="2:12" ht="17.100000000000001" customHeight="1">
      <c r="B326" s="492" t="s">
        <v>237</v>
      </c>
      <c r="C326" s="426"/>
      <c r="D326" s="426"/>
      <c r="E326" s="426"/>
      <c r="F326" s="426"/>
      <c r="G326" s="426"/>
      <c r="H326" s="426"/>
      <c r="I326" s="426"/>
      <c r="J326" s="426"/>
      <c r="K326" s="426"/>
      <c r="L326" s="427"/>
    </row>
    <row r="327" spans="2:12">
      <c r="B327" s="483" t="s">
        <v>236</v>
      </c>
      <c r="C327" s="427"/>
      <c r="D327" s="170" t="s">
        <v>235</v>
      </c>
      <c r="E327" s="487" t="s">
        <v>228</v>
      </c>
      <c r="F327" s="427"/>
      <c r="G327" s="172" t="s">
        <v>228</v>
      </c>
      <c r="H327" s="487" t="s">
        <v>228</v>
      </c>
      <c r="I327" s="427"/>
      <c r="J327" s="141">
        <v>0</v>
      </c>
      <c r="K327" s="171">
        <v>0</v>
      </c>
      <c r="L327" s="141">
        <v>0</v>
      </c>
    </row>
    <row r="328" spans="2:12">
      <c r="B328" s="483" t="s">
        <v>234</v>
      </c>
      <c r="C328" s="427"/>
      <c r="D328" s="170" t="s">
        <v>233</v>
      </c>
      <c r="E328" s="487" t="s">
        <v>228</v>
      </c>
      <c r="F328" s="427"/>
      <c r="G328" s="172" t="s">
        <v>228</v>
      </c>
      <c r="H328" s="487" t="s">
        <v>228</v>
      </c>
      <c r="I328" s="427"/>
      <c r="J328" s="141">
        <v>0</v>
      </c>
      <c r="K328" s="171">
        <v>0</v>
      </c>
      <c r="L328" s="141">
        <v>0</v>
      </c>
    </row>
    <row r="329" spans="2:12" ht="21">
      <c r="B329" s="483" t="s">
        <v>232</v>
      </c>
      <c r="C329" s="427"/>
      <c r="D329" s="170" t="s">
        <v>77</v>
      </c>
      <c r="E329" s="487" t="s">
        <v>228</v>
      </c>
      <c r="F329" s="427"/>
      <c r="G329" s="172" t="s">
        <v>228</v>
      </c>
      <c r="H329" s="487" t="s">
        <v>228</v>
      </c>
      <c r="I329" s="427"/>
      <c r="J329" s="141">
        <v>0</v>
      </c>
      <c r="K329" s="171">
        <v>0</v>
      </c>
      <c r="L329" s="141">
        <v>0</v>
      </c>
    </row>
    <row r="330" spans="2:12" ht="21">
      <c r="B330" s="483" t="s">
        <v>231</v>
      </c>
      <c r="C330" s="427"/>
      <c r="D330" s="170" t="s">
        <v>230</v>
      </c>
      <c r="E330" s="487" t="s">
        <v>228</v>
      </c>
      <c r="F330" s="427"/>
      <c r="G330" s="172" t="s">
        <v>228</v>
      </c>
      <c r="H330" s="487" t="s">
        <v>228</v>
      </c>
      <c r="I330" s="427"/>
      <c r="J330" s="141">
        <v>-229</v>
      </c>
      <c r="K330" s="171">
        <v>-600</v>
      </c>
      <c r="L330" s="141">
        <v>371</v>
      </c>
    </row>
    <row r="331" spans="2:12">
      <c r="B331" s="143" t="s">
        <v>228</v>
      </c>
      <c r="C331" s="143" t="s">
        <v>228</v>
      </c>
      <c r="D331" s="143" t="s">
        <v>228</v>
      </c>
      <c r="E331" s="488" t="s">
        <v>228</v>
      </c>
      <c r="F331" s="422"/>
      <c r="G331" s="143" t="s">
        <v>228</v>
      </c>
      <c r="H331" s="488" t="s">
        <v>228</v>
      </c>
      <c r="I331" s="422"/>
      <c r="J331" s="143" t="s">
        <v>228</v>
      </c>
      <c r="K331" s="143" t="s">
        <v>228</v>
      </c>
      <c r="L331" s="143" t="s">
        <v>228</v>
      </c>
    </row>
    <row r="332" spans="2:12">
      <c r="B332" s="485" t="s">
        <v>895</v>
      </c>
      <c r="C332" s="444"/>
      <c r="D332" s="167" t="s">
        <v>893</v>
      </c>
      <c r="E332" s="484" t="s">
        <v>2425</v>
      </c>
      <c r="F332" s="444"/>
      <c r="G332" s="168" t="s">
        <v>2426</v>
      </c>
      <c r="H332" s="484" t="s">
        <v>3</v>
      </c>
      <c r="I332" s="444"/>
      <c r="J332" s="168" t="s">
        <v>2425</v>
      </c>
      <c r="K332" s="168" t="s">
        <v>2426</v>
      </c>
      <c r="L332" s="168" t="s">
        <v>3</v>
      </c>
    </row>
    <row r="333" spans="2:12">
      <c r="B333" s="493" t="s">
        <v>228</v>
      </c>
      <c r="C333" s="427"/>
      <c r="D333" s="169" t="s">
        <v>228</v>
      </c>
      <c r="E333" s="490" t="s">
        <v>258</v>
      </c>
      <c r="F333" s="432"/>
      <c r="G333" s="432"/>
      <c r="H333" s="432"/>
      <c r="I333" s="433"/>
      <c r="J333" s="490" t="s">
        <v>257</v>
      </c>
      <c r="K333" s="432"/>
      <c r="L333" s="433"/>
    </row>
    <row r="334" spans="2:12" ht="21">
      <c r="B334" s="483" t="s">
        <v>248</v>
      </c>
      <c r="C334" s="427"/>
      <c r="D334" s="170" t="s">
        <v>247</v>
      </c>
      <c r="E334" s="482">
        <v>4238.3999999999996</v>
      </c>
      <c r="F334" s="427"/>
      <c r="G334" s="171">
        <v>-5700</v>
      </c>
      <c r="H334" s="482">
        <v>9938.4</v>
      </c>
      <c r="I334" s="427"/>
      <c r="J334" s="141">
        <v>1328.21</v>
      </c>
      <c r="K334" s="171">
        <v>-5500</v>
      </c>
      <c r="L334" s="141">
        <v>6828.21</v>
      </c>
    </row>
    <row r="335" spans="2:12">
      <c r="B335" s="483" t="s">
        <v>241</v>
      </c>
      <c r="C335" s="427"/>
      <c r="D335" s="170" t="s">
        <v>240</v>
      </c>
      <c r="E335" s="487" t="s">
        <v>228</v>
      </c>
      <c r="F335" s="427"/>
      <c r="G335" s="172" t="s">
        <v>228</v>
      </c>
      <c r="H335" s="487" t="s">
        <v>228</v>
      </c>
      <c r="I335" s="427"/>
      <c r="J335" s="141">
        <v>0</v>
      </c>
      <c r="K335" s="171">
        <v>0</v>
      </c>
      <c r="L335" s="141">
        <v>0</v>
      </c>
    </row>
    <row r="336" spans="2:12">
      <c r="B336" s="483" t="s">
        <v>239</v>
      </c>
      <c r="C336" s="427"/>
      <c r="D336" s="170" t="s">
        <v>238</v>
      </c>
      <c r="E336" s="487" t="s">
        <v>228</v>
      </c>
      <c r="F336" s="427"/>
      <c r="G336" s="172" t="s">
        <v>228</v>
      </c>
      <c r="H336" s="487" t="s">
        <v>228</v>
      </c>
      <c r="I336" s="427"/>
      <c r="J336" s="141">
        <v>1328.21</v>
      </c>
      <c r="K336" s="171">
        <v>-5500</v>
      </c>
      <c r="L336" s="141">
        <v>6828.21</v>
      </c>
    </row>
    <row r="337" spans="2:12" ht="21">
      <c r="B337" s="483" t="s">
        <v>232</v>
      </c>
      <c r="C337" s="427"/>
      <c r="D337" s="170" t="s">
        <v>77</v>
      </c>
      <c r="E337" s="487" t="s">
        <v>228</v>
      </c>
      <c r="F337" s="427"/>
      <c r="G337" s="172" t="s">
        <v>228</v>
      </c>
      <c r="H337" s="487" t="s">
        <v>228</v>
      </c>
      <c r="I337" s="427"/>
      <c r="J337" s="141">
        <v>0</v>
      </c>
      <c r="K337" s="171">
        <v>0</v>
      </c>
      <c r="L337" s="141">
        <v>0</v>
      </c>
    </row>
    <row r="338" spans="2:12" ht="21">
      <c r="B338" s="483" t="s">
        <v>231</v>
      </c>
      <c r="C338" s="427"/>
      <c r="D338" s="170" t="s">
        <v>230</v>
      </c>
      <c r="E338" s="487" t="s">
        <v>228</v>
      </c>
      <c r="F338" s="427"/>
      <c r="G338" s="172" t="s">
        <v>228</v>
      </c>
      <c r="H338" s="487" t="s">
        <v>228</v>
      </c>
      <c r="I338" s="427"/>
      <c r="J338" s="141">
        <v>1328.21</v>
      </c>
      <c r="K338" s="171">
        <v>-5500</v>
      </c>
      <c r="L338" s="141">
        <v>6828.21</v>
      </c>
    </row>
    <row r="339" spans="2:12" ht="21">
      <c r="B339" s="483" t="s">
        <v>27</v>
      </c>
      <c r="C339" s="427"/>
      <c r="D339" s="170" t="s">
        <v>2024</v>
      </c>
      <c r="E339" s="482">
        <v>4238.3999999999996</v>
      </c>
      <c r="F339" s="427"/>
      <c r="G339" s="171">
        <v>-5700</v>
      </c>
      <c r="H339" s="482">
        <v>9938.4</v>
      </c>
      <c r="I339" s="427"/>
      <c r="J339" s="172" t="s">
        <v>228</v>
      </c>
      <c r="K339" s="172" t="s">
        <v>228</v>
      </c>
      <c r="L339" s="172" t="s">
        <v>228</v>
      </c>
    </row>
    <row r="340" spans="2:12">
      <c r="B340" s="143" t="s">
        <v>228</v>
      </c>
      <c r="C340" s="143" t="s">
        <v>228</v>
      </c>
      <c r="D340" s="143" t="s">
        <v>228</v>
      </c>
      <c r="E340" s="488" t="s">
        <v>228</v>
      </c>
      <c r="F340" s="422"/>
      <c r="G340" s="143" t="s">
        <v>228</v>
      </c>
      <c r="H340" s="488" t="s">
        <v>228</v>
      </c>
      <c r="I340" s="422"/>
      <c r="J340" s="143" t="s">
        <v>228</v>
      </c>
      <c r="K340" s="143" t="s">
        <v>228</v>
      </c>
      <c r="L340" s="143" t="s">
        <v>228</v>
      </c>
    </row>
    <row r="341" spans="2:12">
      <c r="B341" s="485" t="s">
        <v>894</v>
      </c>
      <c r="C341" s="444"/>
      <c r="D341" s="167" t="s">
        <v>893</v>
      </c>
      <c r="E341" s="484" t="s">
        <v>2425</v>
      </c>
      <c r="F341" s="444"/>
      <c r="G341" s="168" t="s">
        <v>2426</v>
      </c>
      <c r="H341" s="484" t="s">
        <v>3</v>
      </c>
      <c r="I341" s="444"/>
      <c r="J341" s="168" t="s">
        <v>2425</v>
      </c>
      <c r="K341" s="168" t="s">
        <v>2426</v>
      </c>
      <c r="L341" s="168" t="s">
        <v>3</v>
      </c>
    </row>
    <row r="342" spans="2:12">
      <c r="B342" s="486" t="s">
        <v>259</v>
      </c>
      <c r="C342" s="427"/>
      <c r="D342" s="169" t="s">
        <v>228</v>
      </c>
      <c r="E342" s="490" t="s">
        <v>258</v>
      </c>
      <c r="F342" s="432"/>
      <c r="G342" s="432"/>
      <c r="H342" s="432"/>
      <c r="I342" s="433"/>
      <c r="J342" s="490" t="s">
        <v>257</v>
      </c>
      <c r="K342" s="432"/>
      <c r="L342" s="433"/>
    </row>
    <row r="343" spans="2:12" ht="17.100000000000001" customHeight="1">
      <c r="B343" s="492" t="s">
        <v>256</v>
      </c>
      <c r="C343" s="426"/>
      <c r="D343" s="426"/>
      <c r="E343" s="426"/>
      <c r="F343" s="426"/>
      <c r="G343" s="426"/>
      <c r="H343" s="426"/>
      <c r="I343" s="426"/>
      <c r="J343" s="426"/>
      <c r="K343" s="426"/>
      <c r="L343" s="427"/>
    </row>
    <row r="344" spans="2:12">
      <c r="B344" s="204" t="s">
        <v>892</v>
      </c>
      <c r="C344" s="174" t="s">
        <v>353</v>
      </c>
      <c r="D344" s="229" t="s">
        <v>352</v>
      </c>
      <c r="E344" s="489">
        <v>3496.4</v>
      </c>
      <c r="F344" s="427"/>
      <c r="G344" s="173">
        <v>1000</v>
      </c>
      <c r="H344" s="489">
        <v>2496.4</v>
      </c>
      <c r="I344" s="427"/>
      <c r="J344" s="142">
        <v>3496.4</v>
      </c>
      <c r="K344" s="173">
        <v>1000</v>
      </c>
      <c r="L344" s="142">
        <v>2496.4</v>
      </c>
    </row>
    <row r="345" spans="2:12" ht="21">
      <c r="B345" s="204" t="s">
        <v>892</v>
      </c>
      <c r="C345" s="174" t="s">
        <v>2076</v>
      </c>
      <c r="D345" s="229" t="s">
        <v>2077</v>
      </c>
      <c r="E345" s="489">
        <v>1764</v>
      </c>
      <c r="F345" s="427"/>
      <c r="G345" s="173">
        <v>0</v>
      </c>
      <c r="H345" s="489">
        <v>1764</v>
      </c>
      <c r="I345" s="427"/>
      <c r="J345" s="174" t="s">
        <v>228</v>
      </c>
      <c r="K345" s="174" t="s">
        <v>228</v>
      </c>
      <c r="L345" s="174" t="s">
        <v>228</v>
      </c>
    </row>
    <row r="346" spans="2:12">
      <c r="B346" s="483" t="s">
        <v>252</v>
      </c>
      <c r="C346" s="427"/>
      <c r="D346" s="170" t="s">
        <v>251</v>
      </c>
      <c r="E346" s="482">
        <v>5260.4</v>
      </c>
      <c r="F346" s="427"/>
      <c r="G346" s="171">
        <v>1000</v>
      </c>
      <c r="H346" s="482">
        <v>4260.3999999999996</v>
      </c>
      <c r="I346" s="427"/>
      <c r="J346" s="141">
        <v>3496.4</v>
      </c>
      <c r="K346" s="171">
        <v>1000</v>
      </c>
      <c r="L346" s="141">
        <v>2496.4</v>
      </c>
    </row>
    <row r="347" spans="2:12">
      <c r="B347" s="204" t="s">
        <v>892</v>
      </c>
      <c r="C347" s="174" t="s">
        <v>461</v>
      </c>
      <c r="D347" s="229" t="s">
        <v>656</v>
      </c>
      <c r="E347" s="489">
        <v>0</v>
      </c>
      <c r="F347" s="427"/>
      <c r="G347" s="173">
        <v>500</v>
      </c>
      <c r="H347" s="489">
        <v>-500</v>
      </c>
      <c r="I347" s="427"/>
      <c r="J347" s="142">
        <v>0</v>
      </c>
      <c r="K347" s="173">
        <v>500</v>
      </c>
      <c r="L347" s="142">
        <v>-500</v>
      </c>
    </row>
    <row r="348" spans="2:12">
      <c r="B348" s="204" t="s">
        <v>892</v>
      </c>
      <c r="C348" s="174" t="s">
        <v>413</v>
      </c>
      <c r="D348" s="229" t="s">
        <v>346</v>
      </c>
      <c r="E348" s="489">
        <v>176.4</v>
      </c>
      <c r="F348" s="427"/>
      <c r="G348" s="173">
        <v>200</v>
      </c>
      <c r="H348" s="489">
        <v>-23.6</v>
      </c>
      <c r="I348" s="427"/>
      <c r="J348" s="174" t="s">
        <v>228</v>
      </c>
      <c r="K348" s="174" t="s">
        <v>228</v>
      </c>
      <c r="L348" s="174" t="s">
        <v>228</v>
      </c>
    </row>
    <row r="349" spans="2:12">
      <c r="B349" s="204" t="s">
        <v>892</v>
      </c>
      <c r="C349" s="174" t="s">
        <v>912</v>
      </c>
      <c r="D349" s="229" t="s">
        <v>713</v>
      </c>
      <c r="E349" s="489">
        <v>600</v>
      </c>
      <c r="F349" s="427"/>
      <c r="G349" s="173">
        <v>2000</v>
      </c>
      <c r="H349" s="489">
        <v>-1400</v>
      </c>
      <c r="I349" s="427"/>
      <c r="J349" s="142">
        <v>600</v>
      </c>
      <c r="K349" s="173">
        <v>2000</v>
      </c>
      <c r="L349" s="142">
        <v>-1400</v>
      </c>
    </row>
    <row r="350" spans="2:12">
      <c r="B350" s="204" t="s">
        <v>892</v>
      </c>
      <c r="C350" s="174" t="s">
        <v>366</v>
      </c>
      <c r="D350" s="229" t="s">
        <v>655</v>
      </c>
      <c r="E350" s="489">
        <v>213.7</v>
      </c>
      <c r="F350" s="427"/>
      <c r="G350" s="173">
        <v>3000</v>
      </c>
      <c r="H350" s="489">
        <v>-2786.3</v>
      </c>
      <c r="I350" s="427"/>
      <c r="J350" s="142">
        <v>213.7</v>
      </c>
      <c r="K350" s="173">
        <v>3000</v>
      </c>
      <c r="L350" s="142">
        <v>-2786.3</v>
      </c>
    </row>
    <row r="351" spans="2:12">
      <c r="B351" s="204" t="s">
        <v>892</v>
      </c>
      <c r="C351" s="174" t="s">
        <v>337</v>
      </c>
      <c r="D351" s="229" t="s">
        <v>364</v>
      </c>
      <c r="E351" s="489">
        <v>31.9</v>
      </c>
      <c r="F351" s="427"/>
      <c r="G351" s="173">
        <v>1000</v>
      </c>
      <c r="H351" s="489">
        <v>-968.1</v>
      </c>
      <c r="I351" s="427"/>
      <c r="J351" s="142">
        <v>1354.49</v>
      </c>
      <c r="K351" s="173">
        <v>1000</v>
      </c>
      <c r="L351" s="142">
        <v>354.49</v>
      </c>
    </row>
    <row r="352" spans="2:12" ht="21">
      <c r="B352" s="483" t="s">
        <v>250</v>
      </c>
      <c r="C352" s="427"/>
      <c r="D352" s="170" t="s">
        <v>249</v>
      </c>
      <c r="E352" s="482">
        <v>1022</v>
      </c>
      <c r="F352" s="427"/>
      <c r="G352" s="171">
        <v>6700</v>
      </c>
      <c r="H352" s="482">
        <v>-5678</v>
      </c>
      <c r="I352" s="427"/>
      <c r="J352" s="141">
        <v>2168.19</v>
      </c>
      <c r="K352" s="171">
        <v>6500</v>
      </c>
      <c r="L352" s="141">
        <v>-4331.8100000000004</v>
      </c>
    </row>
    <row r="353" spans="2:12" ht="21">
      <c r="B353" s="483" t="s">
        <v>248</v>
      </c>
      <c r="C353" s="427"/>
      <c r="D353" s="170" t="s">
        <v>247</v>
      </c>
      <c r="E353" s="482">
        <v>4238.3999999999996</v>
      </c>
      <c r="F353" s="427"/>
      <c r="G353" s="171">
        <v>-5700</v>
      </c>
      <c r="H353" s="482">
        <v>9938.4</v>
      </c>
      <c r="I353" s="427"/>
      <c r="J353" s="141">
        <v>1328.21</v>
      </c>
      <c r="K353" s="171">
        <v>-5500</v>
      </c>
      <c r="L353" s="141">
        <v>6828.21</v>
      </c>
    </row>
    <row r="354" spans="2:12">
      <c r="B354" s="483" t="s">
        <v>2022</v>
      </c>
      <c r="C354" s="427"/>
      <c r="D354" s="170" t="s">
        <v>2023</v>
      </c>
      <c r="E354" s="482">
        <v>0</v>
      </c>
      <c r="F354" s="427"/>
      <c r="G354" s="171">
        <v>0</v>
      </c>
      <c r="H354" s="482">
        <v>0</v>
      </c>
      <c r="I354" s="427"/>
      <c r="J354" s="172" t="s">
        <v>228</v>
      </c>
      <c r="K354" s="172" t="s">
        <v>228</v>
      </c>
      <c r="L354" s="172" t="s">
        <v>228</v>
      </c>
    </row>
    <row r="355" spans="2:12" ht="21">
      <c r="B355" s="483" t="s">
        <v>27</v>
      </c>
      <c r="C355" s="427"/>
      <c r="D355" s="170" t="s">
        <v>2024</v>
      </c>
      <c r="E355" s="482">
        <v>4238.3999999999996</v>
      </c>
      <c r="F355" s="427"/>
      <c r="G355" s="171">
        <v>-5700</v>
      </c>
      <c r="H355" s="482">
        <v>9938.4</v>
      </c>
      <c r="I355" s="427"/>
      <c r="J355" s="172" t="s">
        <v>228</v>
      </c>
      <c r="K355" s="172" t="s">
        <v>228</v>
      </c>
      <c r="L355" s="172" t="s">
        <v>228</v>
      </c>
    </row>
    <row r="356" spans="2:12" ht="17.100000000000001" customHeight="1">
      <c r="B356" s="492" t="s">
        <v>246</v>
      </c>
      <c r="C356" s="426"/>
      <c r="D356" s="426"/>
      <c r="E356" s="426"/>
      <c r="F356" s="426"/>
      <c r="G356" s="426"/>
      <c r="H356" s="426"/>
      <c r="I356" s="426"/>
      <c r="J356" s="426"/>
      <c r="K356" s="426"/>
      <c r="L356" s="427"/>
    </row>
    <row r="357" spans="2:12">
      <c r="B357" s="483" t="s">
        <v>245</v>
      </c>
      <c r="C357" s="427"/>
      <c r="D357" s="170" t="s">
        <v>244</v>
      </c>
      <c r="E357" s="487" t="s">
        <v>228</v>
      </c>
      <c r="F357" s="427"/>
      <c r="G357" s="172" t="s">
        <v>228</v>
      </c>
      <c r="H357" s="487" t="s">
        <v>228</v>
      </c>
      <c r="I357" s="427"/>
      <c r="J357" s="141">
        <v>0</v>
      </c>
      <c r="K357" s="171">
        <v>0</v>
      </c>
      <c r="L357" s="141">
        <v>0</v>
      </c>
    </row>
    <row r="358" spans="2:12">
      <c r="B358" s="483" t="s">
        <v>243</v>
      </c>
      <c r="C358" s="427"/>
      <c r="D358" s="170" t="s">
        <v>242</v>
      </c>
      <c r="E358" s="487" t="s">
        <v>228</v>
      </c>
      <c r="F358" s="427"/>
      <c r="G358" s="172" t="s">
        <v>228</v>
      </c>
      <c r="H358" s="487" t="s">
        <v>228</v>
      </c>
      <c r="I358" s="427"/>
      <c r="J358" s="141">
        <v>0</v>
      </c>
      <c r="K358" s="171">
        <v>0</v>
      </c>
      <c r="L358" s="141">
        <v>0</v>
      </c>
    </row>
    <row r="359" spans="2:12">
      <c r="B359" s="483" t="s">
        <v>241</v>
      </c>
      <c r="C359" s="427"/>
      <c r="D359" s="170" t="s">
        <v>240</v>
      </c>
      <c r="E359" s="487" t="s">
        <v>228</v>
      </c>
      <c r="F359" s="427"/>
      <c r="G359" s="172" t="s">
        <v>228</v>
      </c>
      <c r="H359" s="487" t="s">
        <v>228</v>
      </c>
      <c r="I359" s="427"/>
      <c r="J359" s="141">
        <v>0</v>
      </c>
      <c r="K359" s="171">
        <v>0</v>
      </c>
      <c r="L359" s="141">
        <v>0</v>
      </c>
    </row>
    <row r="360" spans="2:12">
      <c r="B360" s="483" t="s">
        <v>239</v>
      </c>
      <c r="C360" s="427"/>
      <c r="D360" s="170" t="s">
        <v>238</v>
      </c>
      <c r="E360" s="487" t="s">
        <v>228</v>
      </c>
      <c r="F360" s="427"/>
      <c r="G360" s="172" t="s">
        <v>228</v>
      </c>
      <c r="H360" s="487" t="s">
        <v>228</v>
      </c>
      <c r="I360" s="427"/>
      <c r="J360" s="141">
        <v>1328.21</v>
      </c>
      <c r="K360" s="171">
        <v>-5500</v>
      </c>
      <c r="L360" s="141">
        <v>6828.21</v>
      </c>
    </row>
    <row r="361" spans="2:12" ht="17.100000000000001" customHeight="1">
      <c r="B361" s="492" t="s">
        <v>237</v>
      </c>
      <c r="C361" s="426"/>
      <c r="D361" s="426"/>
      <c r="E361" s="426"/>
      <c r="F361" s="426"/>
      <c r="G361" s="426"/>
      <c r="H361" s="426"/>
      <c r="I361" s="426"/>
      <c r="J361" s="426"/>
      <c r="K361" s="426"/>
      <c r="L361" s="427"/>
    </row>
    <row r="362" spans="2:12">
      <c r="B362" s="483" t="s">
        <v>236</v>
      </c>
      <c r="C362" s="427"/>
      <c r="D362" s="170" t="s">
        <v>235</v>
      </c>
      <c r="E362" s="487" t="s">
        <v>228</v>
      </c>
      <c r="F362" s="427"/>
      <c r="G362" s="172" t="s">
        <v>228</v>
      </c>
      <c r="H362" s="487" t="s">
        <v>228</v>
      </c>
      <c r="I362" s="427"/>
      <c r="J362" s="141">
        <v>0</v>
      </c>
      <c r="K362" s="171">
        <v>0</v>
      </c>
      <c r="L362" s="141">
        <v>0</v>
      </c>
    </row>
    <row r="363" spans="2:12">
      <c r="B363" s="483" t="s">
        <v>234</v>
      </c>
      <c r="C363" s="427"/>
      <c r="D363" s="170" t="s">
        <v>233</v>
      </c>
      <c r="E363" s="487" t="s">
        <v>228</v>
      </c>
      <c r="F363" s="427"/>
      <c r="G363" s="172" t="s">
        <v>228</v>
      </c>
      <c r="H363" s="487" t="s">
        <v>228</v>
      </c>
      <c r="I363" s="427"/>
      <c r="J363" s="141">
        <v>0</v>
      </c>
      <c r="K363" s="171">
        <v>0</v>
      </c>
      <c r="L363" s="141">
        <v>0</v>
      </c>
    </row>
    <row r="364" spans="2:12" ht="21">
      <c r="B364" s="483" t="s">
        <v>232</v>
      </c>
      <c r="C364" s="427"/>
      <c r="D364" s="170" t="s">
        <v>77</v>
      </c>
      <c r="E364" s="487" t="s">
        <v>228</v>
      </c>
      <c r="F364" s="427"/>
      <c r="G364" s="172" t="s">
        <v>228</v>
      </c>
      <c r="H364" s="487" t="s">
        <v>228</v>
      </c>
      <c r="I364" s="427"/>
      <c r="J364" s="141">
        <v>0</v>
      </c>
      <c r="K364" s="171">
        <v>0</v>
      </c>
      <c r="L364" s="141">
        <v>0</v>
      </c>
    </row>
    <row r="365" spans="2:12" ht="21">
      <c r="B365" s="483" t="s">
        <v>231</v>
      </c>
      <c r="C365" s="427"/>
      <c r="D365" s="170" t="s">
        <v>230</v>
      </c>
      <c r="E365" s="487" t="s">
        <v>228</v>
      </c>
      <c r="F365" s="427"/>
      <c r="G365" s="172" t="s">
        <v>228</v>
      </c>
      <c r="H365" s="487" t="s">
        <v>228</v>
      </c>
      <c r="I365" s="427"/>
      <c r="J365" s="141">
        <v>1328.21</v>
      </c>
      <c r="K365" s="171">
        <v>-5500</v>
      </c>
      <c r="L365" s="141">
        <v>6828.21</v>
      </c>
    </row>
    <row r="366" spans="2:12">
      <c r="B366" s="143" t="s">
        <v>228</v>
      </c>
      <c r="C366" s="143" t="s">
        <v>228</v>
      </c>
      <c r="D366" s="143" t="s">
        <v>228</v>
      </c>
      <c r="E366" s="488" t="s">
        <v>228</v>
      </c>
      <c r="F366" s="422"/>
      <c r="G366" s="143" t="s">
        <v>228</v>
      </c>
      <c r="H366" s="488" t="s">
        <v>228</v>
      </c>
      <c r="I366" s="422"/>
      <c r="J366" s="143" t="s">
        <v>228</v>
      </c>
      <c r="K366" s="143" t="s">
        <v>228</v>
      </c>
      <c r="L366" s="143" t="s">
        <v>228</v>
      </c>
    </row>
    <row r="367" spans="2:12">
      <c r="B367" s="485" t="s">
        <v>891</v>
      </c>
      <c r="C367" s="444"/>
      <c r="D367" s="167" t="s">
        <v>890</v>
      </c>
      <c r="E367" s="484" t="s">
        <v>2425</v>
      </c>
      <c r="F367" s="444"/>
      <c r="G367" s="168" t="s">
        <v>2426</v>
      </c>
      <c r="H367" s="484" t="s">
        <v>3</v>
      </c>
      <c r="I367" s="444"/>
      <c r="J367" s="168" t="s">
        <v>2425</v>
      </c>
      <c r="K367" s="168" t="s">
        <v>2426</v>
      </c>
      <c r="L367" s="168" t="s">
        <v>3</v>
      </c>
    </row>
    <row r="368" spans="2:12">
      <c r="B368" s="493" t="s">
        <v>228</v>
      </c>
      <c r="C368" s="427"/>
      <c r="D368" s="169" t="s">
        <v>228</v>
      </c>
      <c r="E368" s="490" t="s">
        <v>258</v>
      </c>
      <c r="F368" s="432"/>
      <c r="G368" s="432"/>
      <c r="H368" s="432"/>
      <c r="I368" s="433"/>
      <c r="J368" s="490" t="s">
        <v>257</v>
      </c>
      <c r="K368" s="432"/>
      <c r="L368" s="433"/>
    </row>
    <row r="369" spans="2:12" ht="21">
      <c r="B369" s="483" t="s">
        <v>248</v>
      </c>
      <c r="C369" s="427"/>
      <c r="D369" s="170" t="s">
        <v>247</v>
      </c>
      <c r="E369" s="482">
        <v>9004.7000000000007</v>
      </c>
      <c r="F369" s="427"/>
      <c r="G369" s="171">
        <v>7300</v>
      </c>
      <c r="H369" s="482">
        <v>1704.7</v>
      </c>
      <c r="I369" s="427"/>
      <c r="J369" s="141">
        <v>11560.13</v>
      </c>
      <c r="K369" s="171">
        <v>7300</v>
      </c>
      <c r="L369" s="141">
        <v>4260.13</v>
      </c>
    </row>
    <row r="370" spans="2:12">
      <c r="B370" s="483" t="s">
        <v>241</v>
      </c>
      <c r="C370" s="427"/>
      <c r="D370" s="170" t="s">
        <v>240</v>
      </c>
      <c r="E370" s="487" t="s">
        <v>228</v>
      </c>
      <c r="F370" s="427"/>
      <c r="G370" s="172" t="s">
        <v>228</v>
      </c>
      <c r="H370" s="487" t="s">
        <v>228</v>
      </c>
      <c r="I370" s="427"/>
      <c r="J370" s="141">
        <v>-14863.2</v>
      </c>
      <c r="K370" s="171">
        <v>-19600</v>
      </c>
      <c r="L370" s="141">
        <v>4736.8</v>
      </c>
    </row>
    <row r="371" spans="2:12">
      <c r="B371" s="483" t="s">
        <v>239</v>
      </c>
      <c r="C371" s="427"/>
      <c r="D371" s="170" t="s">
        <v>238</v>
      </c>
      <c r="E371" s="487" t="s">
        <v>228</v>
      </c>
      <c r="F371" s="427"/>
      <c r="G371" s="172" t="s">
        <v>228</v>
      </c>
      <c r="H371" s="487" t="s">
        <v>228</v>
      </c>
      <c r="I371" s="427"/>
      <c r="J371" s="141">
        <v>-3303.07</v>
      </c>
      <c r="K371" s="171">
        <v>-12300</v>
      </c>
      <c r="L371" s="141">
        <v>8996.93</v>
      </c>
    </row>
    <row r="372" spans="2:12" ht="21">
      <c r="B372" s="483" t="s">
        <v>232</v>
      </c>
      <c r="C372" s="427"/>
      <c r="D372" s="170" t="s">
        <v>77</v>
      </c>
      <c r="E372" s="487" t="s">
        <v>228</v>
      </c>
      <c r="F372" s="427"/>
      <c r="G372" s="172" t="s">
        <v>228</v>
      </c>
      <c r="H372" s="487" t="s">
        <v>228</v>
      </c>
      <c r="I372" s="427"/>
      <c r="J372" s="141">
        <v>0</v>
      </c>
      <c r="K372" s="171">
        <v>0</v>
      </c>
      <c r="L372" s="141">
        <v>0</v>
      </c>
    </row>
    <row r="373" spans="2:12" ht="21">
      <c r="B373" s="483" t="s">
        <v>231</v>
      </c>
      <c r="C373" s="427"/>
      <c r="D373" s="170" t="s">
        <v>230</v>
      </c>
      <c r="E373" s="487" t="s">
        <v>228</v>
      </c>
      <c r="F373" s="427"/>
      <c r="G373" s="172" t="s">
        <v>228</v>
      </c>
      <c r="H373" s="487" t="s">
        <v>228</v>
      </c>
      <c r="I373" s="427"/>
      <c r="J373" s="141">
        <v>-3303.07</v>
      </c>
      <c r="K373" s="171">
        <v>-12300</v>
      </c>
      <c r="L373" s="141">
        <v>8996.93</v>
      </c>
    </row>
    <row r="374" spans="2:12" ht="21">
      <c r="B374" s="483" t="s">
        <v>27</v>
      </c>
      <c r="C374" s="427"/>
      <c r="D374" s="170" t="s">
        <v>2024</v>
      </c>
      <c r="E374" s="482">
        <v>9004.7000000000007</v>
      </c>
      <c r="F374" s="427"/>
      <c r="G374" s="171">
        <v>7300</v>
      </c>
      <c r="H374" s="482">
        <v>1704.7</v>
      </c>
      <c r="I374" s="427"/>
      <c r="J374" s="172" t="s">
        <v>228</v>
      </c>
      <c r="K374" s="172" t="s">
        <v>228</v>
      </c>
      <c r="L374" s="172" t="s">
        <v>228</v>
      </c>
    </row>
    <row r="375" spans="2:12">
      <c r="B375" s="143" t="s">
        <v>228</v>
      </c>
      <c r="C375" s="143" t="s">
        <v>228</v>
      </c>
      <c r="D375" s="143" t="s">
        <v>228</v>
      </c>
      <c r="E375" s="488" t="s">
        <v>228</v>
      </c>
      <c r="F375" s="422"/>
      <c r="G375" s="143" t="s">
        <v>228</v>
      </c>
      <c r="H375" s="488" t="s">
        <v>228</v>
      </c>
      <c r="I375" s="422"/>
      <c r="J375" s="143" t="s">
        <v>228</v>
      </c>
      <c r="K375" s="143" t="s">
        <v>228</v>
      </c>
      <c r="L375" s="143" t="s">
        <v>228</v>
      </c>
    </row>
    <row r="376" spans="2:12">
      <c r="B376" s="485" t="s">
        <v>889</v>
      </c>
      <c r="C376" s="444"/>
      <c r="D376" s="167" t="s">
        <v>888</v>
      </c>
      <c r="E376" s="484" t="s">
        <v>2425</v>
      </c>
      <c r="F376" s="444"/>
      <c r="G376" s="168" t="s">
        <v>2426</v>
      </c>
      <c r="H376" s="484" t="s">
        <v>3</v>
      </c>
      <c r="I376" s="444"/>
      <c r="J376" s="168" t="s">
        <v>2425</v>
      </c>
      <c r="K376" s="168" t="s">
        <v>2426</v>
      </c>
      <c r="L376" s="168" t="s">
        <v>3</v>
      </c>
    </row>
    <row r="377" spans="2:12">
      <c r="B377" s="493" t="s">
        <v>228</v>
      </c>
      <c r="C377" s="427"/>
      <c r="D377" s="169" t="s">
        <v>228</v>
      </c>
      <c r="E377" s="490" t="s">
        <v>258</v>
      </c>
      <c r="F377" s="432"/>
      <c r="G377" s="432"/>
      <c r="H377" s="432"/>
      <c r="I377" s="433"/>
      <c r="J377" s="490" t="s">
        <v>257</v>
      </c>
      <c r="K377" s="432"/>
      <c r="L377" s="433"/>
    </row>
    <row r="378" spans="2:12" ht="21">
      <c r="B378" s="483" t="s">
        <v>248</v>
      </c>
      <c r="C378" s="427"/>
      <c r="D378" s="170" t="s">
        <v>247</v>
      </c>
      <c r="E378" s="482">
        <v>9004.7000000000007</v>
      </c>
      <c r="F378" s="427"/>
      <c r="G378" s="171">
        <v>7300</v>
      </c>
      <c r="H378" s="482">
        <v>1704.7</v>
      </c>
      <c r="I378" s="427"/>
      <c r="J378" s="141">
        <v>11560.13</v>
      </c>
      <c r="K378" s="171">
        <v>7300</v>
      </c>
      <c r="L378" s="141">
        <v>4260.13</v>
      </c>
    </row>
    <row r="379" spans="2:12">
      <c r="B379" s="483" t="s">
        <v>241</v>
      </c>
      <c r="C379" s="427"/>
      <c r="D379" s="170" t="s">
        <v>240</v>
      </c>
      <c r="E379" s="487" t="s">
        <v>228</v>
      </c>
      <c r="F379" s="427"/>
      <c r="G379" s="172" t="s">
        <v>228</v>
      </c>
      <c r="H379" s="487" t="s">
        <v>228</v>
      </c>
      <c r="I379" s="427"/>
      <c r="J379" s="141">
        <v>-14863.2</v>
      </c>
      <c r="K379" s="171">
        <v>-19600</v>
      </c>
      <c r="L379" s="141">
        <v>4736.8</v>
      </c>
    </row>
    <row r="380" spans="2:12">
      <c r="B380" s="483" t="s">
        <v>239</v>
      </c>
      <c r="C380" s="427"/>
      <c r="D380" s="170" t="s">
        <v>238</v>
      </c>
      <c r="E380" s="487" t="s">
        <v>228</v>
      </c>
      <c r="F380" s="427"/>
      <c r="G380" s="172" t="s">
        <v>228</v>
      </c>
      <c r="H380" s="487" t="s">
        <v>228</v>
      </c>
      <c r="I380" s="427"/>
      <c r="J380" s="141">
        <v>-3303.07</v>
      </c>
      <c r="K380" s="171">
        <v>-12300</v>
      </c>
      <c r="L380" s="141">
        <v>8996.93</v>
      </c>
    </row>
    <row r="381" spans="2:12" ht="21">
      <c r="B381" s="483" t="s">
        <v>232</v>
      </c>
      <c r="C381" s="427"/>
      <c r="D381" s="170" t="s">
        <v>77</v>
      </c>
      <c r="E381" s="487" t="s">
        <v>228</v>
      </c>
      <c r="F381" s="427"/>
      <c r="G381" s="172" t="s">
        <v>228</v>
      </c>
      <c r="H381" s="487" t="s">
        <v>228</v>
      </c>
      <c r="I381" s="427"/>
      <c r="J381" s="141">
        <v>0</v>
      </c>
      <c r="K381" s="171">
        <v>0</v>
      </c>
      <c r="L381" s="141">
        <v>0</v>
      </c>
    </row>
    <row r="382" spans="2:12" ht="21">
      <c r="B382" s="483" t="s">
        <v>231</v>
      </c>
      <c r="C382" s="427"/>
      <c r="D382" s="170" t="s">
        <v>230</v>
      </c>
      <c r="E382" s="487" t="s">
        <v>228</v>
      </c>
      <c r="F382" s="427"/>
      <c r="G382" s="172" t="s">
        <v>228</v>
      </c>
      <c r="H382" s="487" t="s">
        <v>228</v>
      </c>
      <c r="I382" s="427"/>
      <c r="J382" s="141">
        <v>-3303.07</v>
      </c>
      <c r="K382" s="171">
        <v>-12300</v>
      </c>
      <c r="L382" s="141">
        <v>8996.93</v>
      </c>
    </row>
    <row r="383" spans="2:12" ht="21">
      <c r="B383" s="483" t="s">
        <v>27</v>
      </c>
      <c r="C383" s="427"/>
      <c r="D383" s="170" t="s">
        <v>2024</v>
      </c>
      <c r="E383" s="482">
        <v>9004.7000000000007</v>
      </c>
      <c r="F383" s="427"/>
      <c r="G383" s="171">
        <v>7300</v>
      </c>
      <c r="H383" s="482">
        <v>1704.7</v>
      </c>
      <c r="I383" s="427"/>
      <c r="J383" s="172" t="s">
        <v>228</v>
      </c>
      <c r="K383" s="172" t="s">
        <v>228</v>
      </c>
      <c r="L383" s="172" t="s">
        <v>228</v>
      </c>
    </row>
    <row r="384" spans="2:12">
      <c r="B384" s="143" t="s">
        <v>228</v>
      </c>
      <c r="C384" s="143" t="s">
        <v>228</v>
      </c>
      <c r="D384" s="143" t="s">
        <v>228</v>
      </c>
      <c r="E384" s="488" t="s">
        <v>228</v>
      </c>
      <c r="F384" s="422"/>
      <c r="G384" s="143" t="s">
        <v>228</v>
      </c>
      <c r="H384" s="488" t="s">
        <v>228</v>
      </c>
      <c r="I384" s="422"/>
      <c r="J384" s="143" t="s">
        <v>228</v>
      </c>
      <c r="K384" s="143" t="s">
        <v>228</v>
      </c>
      <c r="L384" s="143" t="s">
        <v>228</v>
      </c>
    </row>
    <row r="385" spans="2:12" ht="24">
      <c r="B385" s="485" t="s">
        <v>887</v>
      </c>
      <c r="C385" s="444"/>
      <c r="D385" s="167" t="s">
        <v>886</v>
      </c>
      <c r="E385" s="484" t="s">
        <v>2425</v>
      </c>
      <c r="F385" s="444"/>
      <c r="G385" s="168" t="s">
        <v>2426</v>
      </c>
      <c r="H385" s="484" t="s">
        <v>3</v>
      </c>
      <c r="I385" s="444"/>
      <c r="J385" s="168" t="s">
        <v>2425</v>
      </c>
      <c r="K385" s="168" t="s">
        <v>2426</v>
      </c>
      <c r="L385" s="168" t="s">
        <v>3</v>
      </c>
    </row>
    <row r="386" spans="2:12">
      <c r="B386" s="486" t="s">
        <v>259</v>
      </c>
      <c r="C386" s="427"/>
      <c r="D386" s="169" t="s">
        <v>228</v>
      </c>
      <c r="E386" s="490" t="s">
        <v>258</v>
      </c>
      <c r="F386" s="432"/>
      <c r="G386" s="432"/>
      <c r="H386" s="432"/>
      <c r="I386" s="433"/>
      <c r="J386" s="490" t="s">
        <v>257</v>
      </c>
      <c r="K386" s="432"/>
      <c r="L386" s="433"/>
    </row>
    <row r="387" spans="2:12" ht="17.100000000000001" customHeight="1">
      <c r="B387" s="492" t="s">
        <v>256</v>
      </c>
      <c r="C387" s="426"/>
      <c r="D387" s="426"/>
      <c r="E387" s="426"/>
      <c r="F387" s="426"/>
      <c r="G387" s="426"/>
      <c r="H387" s="426"/>
      <c r="I387" s="426"/>
      <c r="J387" s="426"/>
      <c r="K387" s="426"/>
      <c r="L387" s="427"/>
    </row>
    <row r="388" spans="2:12">
      <c r="B388" s="204" t="s">
        <v>885</v>
      </c>
      <c r="C388" s="174" t="s">
        <v>502</v>
      </c>
      <c r="D388" s="229" t="s">
        <v>1612</v>
      </c>
      <c r="E388" s="489">
        <v>12300</v>
      </c>
      <c r="F388" s="427"/>
      <c r="G388" s="173">
        <v>12300</v>
      </c>
      <c r="H388" s="489">
        <v>0</v>
      </c>
      <c r="I388" s="427"/>
      <c r="J388" s="142">
        <v>12300</v>
      </c>
      <c r="K388" s="173">
        <v>12300</v>
      </c>
      <c r="L388" s="142">
        <v>0</v>
      </c>
    </row>
    <row r="389" spans="2:12" ht="21">
      <c r="B389" s="204" t="s">
        <v>885</v>
      </c>
      <c r="C389" s="174" t="s">
        <v>2076</v>
      </c>
      <c r="D389" s="229" t="s">
        <v>2077</v>
      </c>
      <c r="E389" s="489">
        <v>12300</v>
      </c>
      <c r="F389" s="427"/>
      <c r="G389" s="173">
        <v>0</v>
      </c>
      <c r="H389" s="489">
        <v>12300</v>
      </c>
      <c r="I389" s="427"/>
      <c r="J389" s="174" t="s">
        <v>228</v>
      </c>
      <c r="K389" s="174" t="s">
        <v>228</v>
      </c>
      <c r="L389" s="174" t="s">
        <v>228</v>
      </c>
    </row>
    <row r="390" spans="2:12">
      <c r="B390" s="483" t="s">
        <v>252</v>
      </c>
      <c r="C390" s="427"/>
      <c r="D390" s="170" t="s">
        <v>251</v>
      </c>
      <c r="E390" s="482">
        <v>24600</v>
      </c>
      <c r="F390" s="427"/>
      <c r="G390" s="171">
        <v>12300</v>
      </c>
      <c r="H390" s="482">
        <v>12300</v>
      </c>
      <c r="I390" s="427"/>
      <c r="J390" s="141">
        <v>12300</v>
      </c>
      <c r="K390" s="171">
        <v>12300</v>
      </c>
      <c r="L390" s="141">
        <v>0</v>
      </c>
    </row>
    <row r="391" spans="2:12">
      <c r="B391" s="204" t="s">
        <v>885</v>
      </c>
      <c r="C391" s="174" t="s">
        <v>398</v>
      </c>
      <c r="D391" s="229" t="s">
        <v>346</v>
      </c>
      <c r="E391" s="489">
        <v>2555.4299999999998</v>
      </c>
      <c r="F391" s="427"/>
      <c r="G391" s="173">
        <v>0</v>
      </c>
      <c r="H391" s="489">
        <v>2555.4299999999998</v>
      </c>
      <c r="I391" s="427"/>
      <c r="J391" s="174" t="s">
        <v>228</v>
      </c>
      <c r="K391" s="174" t="s">
        <v>228</v>
      </c>
      <c r="L391" s="174" t="s">
        <v>228</v>
      </c>
    </row>
    <row r="392" spans="2:12">
      <c r="B392" s="204" t="s">
        <v>885</v>
      </c>
      <c r="C392" s="174" t="s">
        <v>366</v>
      </c>
      <c r="D392" s="229" t="s">
        <v>365</v>
      </c>
      <c r="E392" s="489">
        <v>739.87</v>
      </c>
      <c r="F392" s="427"/>
      <c r="G392" s="173">
        <v>5000</v>
      </c>
      <c r="H392" s="489">
        <v>-4260.13</v>
      </c>
      <c r="I392" s="427"/>
      <c r="J392" s="142">
        <v>739.87</v>
      </c>
      <c r="K392" s="173">
        <v>5000</v>
      </c>
      <c r="L392" s="142">
        <v>-4260.13</v>
      </c>
    </row>
    <row r="393" spans="2:12" ht="21">
      <c r="B393" s="204" t="s">
        <v>885</v>
      </c>
      <c r="C393" s="174" t="s">
        <v>2120</v>
      </c>
      <c r="D393" s="229" t="s">
        <v>2121</v>
      </c>
      <c r="E393" s="489">
        <v>12300</v>
      </c>
      <c r="F393" s="427"/>
      <c r="G393" s="173">
        <v>0</v>
      </c>
      <c r="H393" s="489">
        <v>12300</v>
      </c>
      <c r="I393" s="427"/>
      <c r="J393" s="174" t="s">
        <v>228</v>
      </c>
      <c r="K393" s="174" t="s">
        <v>228</v>
      </c>
      <c r="L393" s="174" t="s">
        <v>228</v>
      </c>
    </row>
    <row r="394" spans="2:12" ht="21">
      <c r="B394" s="483" t="s">
        <v>250</v>
      </c>
      <c r="C394" s="427"/>
      <c r="D394" s="170" t="s">
        <v>249</v>
      </c>
      <c r="E394" s="482">
        <v>15595.3</v>
      </c>
      <c r="F394" s="427"/>
      <c r="G394" s="171">
        <v>5000</v>
      </c>
      <c r="H394" s="482">
        <v>10595.3</v>
      </c>
      <c r="I394" s="427"/>
      <c r="J394" s="141">
        <v>739.87</v>
      </c>
      <c r="K394" s="171">
        <v>5000</v>
      </c>
      <c r="L394" s="141">
        <v>-4260.13</v>
      </c>
    </row>
    <row r="395" spans="2:12" ht="21">
      <c r="B395" s="483" t="s">
        <v>248</v>
      </c>
      <c r="C395" s="427"/>
      <c r="D395" s="170" t="s">
        <v>247</v>
      </c>
      <c r="E395" s="482">
        <v>9004.7000000000007</v>
      </c>
      <c r="F395" s="427"/>
      <c r="G395" s="171">
        <v>7300</v>
      </c>
      <c r="H395" s="482">
        <v>1704.7</v>
      </c>
      <c r="I395" s="427"/>
      <c r="J395" s="141">
        <v>11560.13</v>
      </c>
      <c r="K395" s="171">
        <v>7300</v>
      </c>
      <c r="L395" s="141">
        <v>4260.13</v>
      </c>
    </row>
    <row r="396" spans="2:12">
      <c r="B396" s="483" t="s">
        <v>2022</v>
      </c>
      <c r="C396" s="427"/>
      <c r="D396" s="170" t="s">
        <v>2023</v>
      </c>
      <c r="E396" s="482">
        <v>0</v>
      </c>
      <c r="F396" s="427"/>
      <c r="G396" s="171">
        <v>0</v>
      </c>
      <c r="H396" s="482">
        <v>0</v>
      </c>
      <c r="I396" s="427"/>
      <c r="J396" s="172" t="s">
        <v>228</v>
      </c>
      <c r="K396" s="172" t="s">
        <v>228</v>
      </c>
      <c r="L396" s="172" t="s">
        <v>228</v>
      </c>
    </row>
    <row r="397" spans="2:12" ht="21">
      <c r="B397" s="483" t="s">
        <v>27</v>
      </c>
      <c r="C397" s="427"/>
      <c r="D397" s="170" t="s">
        <v>2024</v>
      </c>
      <c r="E397" s="482">
        <v>9004.7000000000007</v>
      </c>
      <c r="F397" s="427"/>
      <c r="G397" s="171">
        <v>7300</v>
      </c>
      <c r="H397" s="482">
        <v>1704.7</v>
      </c>
      <c r="I397" s="427"/>
      <c r="J397" s="172" t="s">
        <v>228</v>
      </c>
      <c r="K397" s="172" t="s">
        <v>228</v>
      </c>
      <c r="L397" s="172" t="s">
        <v>228</v>
      </c>
    </row>
    <row r="398" spans="2:12" ht="17.100000000000001" customHeight="1">
      <c r="B398" s="492" t="s">
        <v>246</v>
      </c>
      <c r="C398" s="426"/>
      <c r="D398" s="426"/>
      <c r="E398" s="426"/>
      <c r="F398" s="426"/>
      <c r="G398" s="426"/>
      <c r="H398" s="426"/>
      <c r="I398" s="426"/>
      <c r="J398" s="426"/>
      <c r="K398" s="426"/>
      <c r="L398" s="427"/>
    </row>
    <row r="399" spans="2:12" ht="21">
      <c r="B399" s="204" t="s">
        <v>885</v>
      </c>
      <c r="C399" s="174" t="s">
        <v>495</v>
      </c>
      <c r="D399" s="229" t="s">
        <v>554</v>
      </c>
      <c r="E399" s="491" t="s">
        <v>228</v>
      </c>
      <c r="F399" s="427"/>
      <c r="G399" s="174" t="s">
        <v>228</v>
      </c>
      <c r="H399" s="491" t="s">
        <v>228</v>
      </c>
      <c r="I399" s="427"/>
      <c r="J399" s="142">
        <v>0</v>
      </c>
      <c r="K399" s="173">
        <v>20000</v>
      </c>
      <c r="L399" s="142">
        <v>-20000</v>
      </c>
    </row>
    <row r="400" spans="2:12">
      <c r="B400" s="483" t="s">
        <v>245</v>
      </c>
      <c r="C400" s="427"/>
      <c r="D400" s="170" t="s">
        <v>244</v>
      </c>
      <c r="E400" s="487" t="s">
        <v>228</v>
      </c>
      <c r="F400" s="427"/>
      <c r="G400" s="172" t="s">
        <v>228</v>
      </c>
      <c r="H400" s="487" t="s">
        <v>228</v>
      </c>
      <c r="I400" s="427"/>
      <c r="J400" s="141">
        <v>0</v>
      </c>
      <c r="K400" s="171">
        <v>20000</v>
      </c>
      <c r="L400" s="141">
        <v>-20000</v>
      </c>
    </row>
    <row r="401" spans="2:12" ht="21">
      <c r="B401" s="204" t="s">
        <v>885</v>
      </c>
      <c r="C401" s="174" t="s">
        <v>2074</v>
      </c>
      <c r="D401" s="229" t="s">
        <v>2075</v>
      </c>
      <c r="E401" s="491" t="s">
        <v>228</v>
      </c>
      <c r="F401" s="427"/>
      <c r="G401" s="174" t="s">
        <v>228</v>
      </c>
      <c r="H401" s="491" t="s">
        <v>228</v>
      </c>
      <c r="I401" s="427"/>
      <c r="J401" s="142">
        <v>14863.2</v>
      </c>
      <c r="K401" s="173">
        <v>39600</v>
      </c>
      <c r="L401" s="142">
        <v>-24736.799999999999</v>
      </c>
    </row>
    <row r="402" spans="2:12">
      <c r="B402" s="483" t="s">
        <v>243</v>
      </c>
      <c r="C402" s="427"/>
      <c r="D402" s="170" t="s">
        <v>242</v>
      </c>
      <c r="E402" s="487" t="s">
        <v>228</v>
      </c>
      <c r="F402" s="427"/>
      <c r="G402" s="172" t="s">
        <v>228</v>
      </c>
      <c r="H402" s="487" t="s">
        <v>228</v>
      </c>
      <c r="I402" s="427"/>
      <c r="J402" s="141">
        <v>14863.2</v>
      </c>
      <c r="K402" s="171">
        <v>39600</v>
      </c>
      <c r="L402" s="141">
        <v>-24736.799999999999</v>
      </c>
    </row>
    <row r="403" spans="2:12">
      <c r="B403" s="483" t="s">
        <v>241</v>
      </c>
      <c r="C403" s="427"/>
      <c r="D403" s="170" t="s">
        <v>240</v>
      </c>
      <c r="E403" s="487" t="s">
        <v>228</v>
      </c>
      <c r="F403" s="427"/>
      <c r="G403" s="172" t="s">
        <v>228</v>
      </c>
      <c r="H403" s="487" t="s">
        <v>228</v>
      </c>
      <c r="I403" s="427"/>
      <c r="J403" s="141">
        <v>-14863.2</v>
      </c>
      <c r="K403" s="171">
        <v>-19600</v>
      </c>
      <c r="L403" s="141">
        <v>4736.8</v>
      </c>
    </row>
    <row r="404" spans="2:12">
      <c r="B404" s="483" t="s">
        <v>239</v>
      </c>
      <c r="C404" s="427"/>
      <c r="D404" s="170" t="s">
        <v>238</v>
      </c>
      <c r="E404" s="487" t="s">
        <v>228</v>
      </c>
      <c r="F404" s="427"/>
      <c r="G404" s="172" t="s">
        <v>228</v>
      </c>
      <c r="H404" s="487" t="s">
        <v>228</v>
      </c>
      <c r="I404" s="427"/>
      <c r="J404" s="141">
        <v>-3303.07</v>
      </c>
      <c r="K404" s="171">
        <v>-12300</v>
      </c>
      <c r="L404" s="141">
        <v>8996.93</v>
      </c>
    </row>
    <row r="405" spans="2:12" ht="17.100000000000001" customHeight="1">
      <c r="B405" s="492" t="s">
        <v>237</v>
      </c>
      <c r="C405" s="426"/>
      <c r="D405" s="426"/>
      <c r="E405" s="426"/>
      <c r="F405" s="426"/>
      <c r="G405" s="426"/>
      <c r="H405" s="426"/>
      <c r="I405" s="426"/>
      <c r="J405" s="426"/>
      <c r="K405" s="426"/>
      <c r="L405" s="427"/>
    </row>
    <row r="406" spans="2:12">
      <c r="B406" s="483" t="s">
        <v>236</v>
      </c>
      <c r="C406" s="427"/>
      <c r="D406" s="170" t="s">
        <v>235</v>
      </c>
      <c r="E406" s="487" t="s">
        <v>228</v>
      </c>
      <c r="F406" s="427"/>
      <c r="G406" s="172" t="s">
        <v>228</v>
      </c>
      <c r="H406" s="487" t="s">
        <v>228</v>
      </c>
      <c r="I406" s="427"/>
      <c r="J406" s="141">
        <v>0</v>
      </c>
      <c r="K406" s="171">
        <v>0</v>
      </c>
      <c r="L406" s="141">
        <v>0</v>
      </c>
    </row>
    <row r="407" spans="2:12">
      <c r="B407" s="483" t="s">
        <v>234</v>
      </c>
      <c r="C407" s="427"/>
      <c r="D407" s="170" t="s">
        <v>233</v>
      </c>
      <c r="E407" s="487" t="s">
        <v>228</v>
      </c>
      <c r="F407" s="427"/>
      <c r="G407" s="172" t="s">
        <v>228</v>
      </c>
      <c r="H407" s="487" t="s">
        <v>228</v>
      </c>
      <c r="I407" s="427"/>
      <c r="J407" s="141">
        <v>0</v>
      </c>
      <c r="K407" s="171">
        <v>0</v>
      </c>
      <c r="L407" s="141">
        <v>0</v>
      </c>
    </row>
    <row r="408" spans="2:12" ht="21">
      <c r="B408" s="483" t="s">
        <v>232</v>
      </c>
      <c r="C408" s="427"/>
      <c r="D408" s="170" t="s">
        <v>77</v>
      </c>
      <c r="E408" s="487" t="s">
        <v>228</v>
      </c>
      <c r="F408" s="427"/>
      <c r="G408" s="172" t="s">
        <v>228</v>
      </c>
      <c r="H408" s="487" t="s">
        <v>228</v>
      </c>
      <c r="I408" s="427"/>
      <c r="J408" s="141">
        <v>0</v>
      </c>
      <c r="K408" s="171">
        <v>0</v>
      </c>
      <c r="L408" s="141">
        <v>0</v>
      </c>
    </row>
    <row r="409" spans="2:12" ht="21">
      <c r="B409" s="483" t="s">
        <v>231</v>
      </c>
      <c r="C409" s="427"/>
      <c r="D409" s="170" t="s">
        <v>230</v>
      </c>
      <c r="E409" s="487" t="s">
        <v>228</v>
      </c>
      <c r="F409" s="427"/>
      <c r="G409" s="172" t="s">
        <v>228</v>
      </c>
      <c r="H409" s="487" t="s">
        <v>228</v>
      </c>
      <c r="I409" s="427"/>
      <c r="J409" s="141">
        <v>-3303.07</v>
      </c>
      <c r="K409" s="171">
        <v>-12300</v>
      </c>
      <c r="L409" s="141">
        <v>8996.93</v>
      </c>
    </row>
    <row r="410" spans="2:12">
      <c r="B410" s="143" t="s">
        <v>228</v>
      </c>
      <c r="C410" s="143" t="s">
        <v>228</v>
      </c>
      <c r="D410" s="143" t="s">
        <v>228</v>
      </c>
      <c r="E410" s="488" t="s">
        <v>228</v>
      </c>
      <c r="F410" s="422"/>
      <c r="G410" s="143" t="s">
        <v>228</v>
      </c>
      <c r="H410" s="488" t="s">
        <v>228</v>
      </c>
      <c r="I410" s="422"/>
      <c r="J410" s="143" t="s">
        <v>228</v>
      </c>
      <c r="K410" s="143" t="s">
        <v>228</v>
      </c>
      <c r="L410" s="143" t="s">
        <v>228</v>
      </c>
    </row>
    <row r="411" spans="2:12">
      <c r="B411" s="485" t="s">
        <v>884</v>
      </c>
      <c r="C411" s="444"/>
      <c r="D411" s="167" t="s">
        <v>651</v>
      </c>
      <c r="E411" s="484" t="s">
        <v>2425</v>
      </c>
      <c r="F411" s="444"/>
      <c r="G411" s="168" t="s">
        <v>2426</v>
      </c>
      <c r="H411" s="484" t="s">
        <v>3</v>
      </c>
      <c r="I411" s="444"/>
      <c r="J411" s="168" t="s">
        <v>2425</v>
      </c>
      <c r="K411" s="168" t="s">
        <v>2426</v>
      </c>
      <c r="L411" s="168" t="s">
        <v>3</v>
      </c>
    </row>
    <row r="412" spans="2:12">
      <c r="B412" s="493" t="s">
        <v>228</v>
      </c>
      <c r="C412" s="427"/>
      <c r="D412" s="169" t="s">
        <v>228</v>
      </c>
      <c r="E412" s="490" t="s">
        <v>258</v>
      </c>
      <c r="F412" s="432"/>
      <c r="G412" s="432"/>
      <c r="H412" s="432"/>
      <c r="I412" s="433"/>
      <c r="J412" s="490" t="s">
        <v>257</v>
      </c>
      <c r="K412" s="432"/>
      <c r="L412" s="433"/>
    </row>
    <row r="413" spans="2:12" ht="21">
      <c r="B413" s="483" t="s">
        <v>248</v>
      </c>
      <c r="C413" s="427"/>
      <c r="D413" s="170" t="s">
        <v>247</v>
      </c>
      <c r="E413" s="482">
        <v>-14342.54</v>
      </c>
      <c r="F413" s="427"/>
      <c r="G413" s="171">
        <v>-17100</v>
      </c>
      <c r="H413" s="482">
        <v>2757.46</v>
      </c>
      <c r="I413" s="427"/>
      <c r="J413" s="141">
        <v>-14592.54</v>
      </c>
      <c r="K413" s="171">
        <v>-17100</v>
      </c>
      <c r="L413" s="141">
        <v>2507.46</v>
      </c>
    </row>
    <row r="414" spans="2:12">
      <c r="B414" s="483" t="s">
        <v>241</v>
      </c>
      <c r="C414" s="427"/>
      <c r="D414" s="170" t="s">
        <v>240</v>
      </c>
      <c r="E414" s="487" t="s">
        <v>228</v>
      </c>
      <c r="F414" s="427"/>
      <c r="G414" s="172" t="s">
        <v>228</v>
      </c>
      <c r="H414" s="487" t="s">
        <v>228</v>
      </c>
      <c r="I414" s="427"/>
      <c r="J414" s="141">
        <v>0</v>
      </c>
      <c r="K414" s="171">
        <v>0</v>
      </c>
      <c r="L414" s="141">
        <v>0</v>
      </c>
    </row>
    <row r="415" spans="2:12">
      <c r="B415" s="483" t="s">
        <v>239</v>
      </c>
      <c r="C415" s="427"/>
      <c r="D415" s="170" t="s">
        <v>238</v>
      </c>
      <c r="E415" s="487" t="s">
        <v>228</v>
      </c>
      <c r="F415" s="427"/>
      <c r="G415" s="172" t="s">
        <v>228</v>
      </c>
      <c r="H415" s="487" t="s">
        <v>228</v>
      </c>
      <c r="I415" s="427"/>
      <c r="J415" s="141">
        <v>-14592.54</v>
      </c>
      <c r="K415" s="171">
        <v>-17100</v>
      </c>
      <c r="L415" s="141">
        <v>2507.46</v>
      </c>
    </row>
    <row r="416" spans="2:12" ht="21">
      <c r="B416" s="483" t="s">
        <v>232</v>
      </c>
      <c r="C416" s="427"/>
      <c r="D416" s="170" t="s">
        <v>77</v>
      </c>
      <c r="E416" s="487" t="s">
        <v>228</v>
      </c>
      <c r="F416" s="427"/>
      <c r="G416" s="172" t="s">
        <v>228</v>
      </c>
      <c r="H416" s="487" t="s">
        <v>228</v>
      </c>
      <c r="I416" s="427"/>
      <c r="J416" s="141">
        <v>0</v>
      </c>
      <c r="K416" s="171">
        <v>0</v>
      </c>
      <c r="L416" s="141">
        <v>0</v>
      </c>
    </row>
    <row r="417" spans="2:12" ht="21">
      <c r="B417" s="483" t="s">
        <v>231</v>
      </c>
      <c r="C417" s="427"/>
      <c r="D417" s="170" t="s">
        <v>230</v>
      </c>
      <c r="E417" s="487" t="s">
        <v>228</v>
      </c>
      <c r="F417" s="427"/>
      <c r="G417" s="172" t="s">
        <v>228</v>
      </c>
      <c r="H417" s="487" t="s">
        <v>228</v>
      </c>
      <c r="I417" s="427"/>
      <c r="J417" s="141">
        <v>-14592.54</v>
      </c>
      <c r="K417" s="171">
        <v>-17100</v>
      </c>
      <c r="L417" s="141">
        <v>2507.46</v>
      </c>
    </row>
    <row r="418" spans="2:12" ht="21">
      <c r="B418" s="483" t="s">
        <v>27</v>
      </c>
      <c r="C418" s="427"/>
      <c r="D418" s="170" t="s">
        <v>2024</v>
      </c>
      <c r="E418" s="482">
        <v>-14342.54</v>
      </c>
      <c r="F418" s="427"/>
      <c r="G418" s="171">
        <v>-17100</v>
      </c>
      <c r="H418" s="482">
        <v>2757.46</v>
      </c>
      <c r="I418" s="427"/>
      <c r="J418" s="172" t="s">
        <v>228</v>
      </c>
      <c r="K418" s="172" t="s">
        <v>228</v>
      </c>
      <c r="L418" s="172" t="s">
        <v>228</v>
      </c>
    </row>
    <row r="419" spans="2:12">
      <c r="B419" s="143" t="s">
        <v>228</v>
      </c>
      <c r="C419" s="143" t="s">
        <v>228</v>
      </c>
      <c r="D419" s="143" t="s">
        <v>228</v>
      </c>
      <c r="E419" s="488" t="s">
        <v>228</v>
      </c>
      <c r="F419" s="422"/>
      <c r="G419" s="143" t="s">
        <v>228</v>
      </c>
      <c r="H419" s="488" t="s">
        <v>228</v>
      </c>
      <c r="I419" s="422"/>
      <c r="J419" s="143" t="s">
        <v>228</v>
      </c>
      <c r="K419" s="143" t="s">
        <v>228</v>
      </c>
      <c r="L419" s="143" t="s">
        <v>228</v>
      </c>
    </row>
    <row r="420" spans="2:12" ht="24">
      <c r="B420" s="485" t="s">
        <v>883</v>
      </c>
      <c r="C420" s="444"/>
      <c r="D420" s="167" t="s">
        <v>882</v>
      </c>
      <c r="E420" s="484" t="s">
        <v>2425</v>
      </c>
      <c r="F420" s="444"/>
      <c r="G420" s="168" t="s">
        <v>2426</v>
      </c>
      <c r="H420" s="484" t="s">
        <v>3</v>
      </c>
      <c r="I420" s="444"/>
      <c r="J420" s="168" t="s">
        <v>2425</v>
      </c>
      <c r="K420" s="168" t="s">
        <v>2426</v>
      </c>
      <c r="L420" s="168" t="s">
        <v>3</v>
      </c>
    </row>
    <row r="421" spans="2:12">
      <c r="B421" s="493" t="s">
        <v>228</v>
      </c>
      <c r="C421" s="427"/>
      <c r="D421" s="169" t="s">
        <v>228</v>
      </c>
      <c r="E421" s="490" t="s">
        <v>258</v>
      </c>
      <c r="F421" s="432"/>
      <c r="G421" s="432"/>
      <c r="H421" s="432"/>
      <c r="I421" s="433"/>
      <c r="J421" s="490" t="s">
        <v>257</v>
      </c>
      <c r="K421" s="432"/>
      <c r="L421" s="433"/>
    </row>
    <row r="422" spans="2:12" ht="21">
      <c r="B422" s="483" t="s">
        <v>248</v>
      </c>
      <c r="C422" s="427"/>
      <c r="D422" s="170" t="s">
        <v>247</v>
      </c>
      <c r="E422" s="482">
        <v>-3230.12</v>
      </c>
      <c r="F422" s="427"/>
      <c r="G422" s="171">
        <v>-4000</v>
      </c>
      <c r="H422" s="482">
        <v>769.88</v>
      </c>
      <c r="I422" s="427"/>
      <c r="J422" s="141">
        <v>-3230.12</v>
      </c>
      <c r="K422" s="171">
        <v>-4000</v>
      </c>
      <c r="L422" s="141">
        <v>769.88</v>
      </c>
    </row>
    <row r="423" spans="2:12">
      <c r="B423" s="483" t="s">
        <v>241</v>
      </c>
      <c r="C423" s="427"/>
      <c r="D423" s="170" t="s">
        <v>240</v>
      </c>
      <c r="E423" s="487" t="s">
        <v>228</v>
      </c>
      <c r="F423" s="427"/>
      <c r="G423" s="172" t="s">
        <v>228</v>
      </c>
      <c r="H423" s="487" t="s">
        <v>228</v>
      </c>
      <c r="I423" s="427"/>
      <c r="J423" s="141">
        <v>0</v>
      </c>
      <c r="K423" s="171">
        <v>0</v>
      </c>
      <c r="L423" s="141">
        <v>0</v>
      </c>
    </row>
    <row r="424" spans="2:12">
      <c r="B424" s="483" t="s">
        <v>239</v>
      </c>
      <c r="C424" s="427"/>
      <c r="D424" s="170" t="s">
        <v>238</v>
      </c>
      <c r="E424" s="487" t="s">
        <v>228</v>
      </c>
      <c r="F424" s="427"/>
      <c r="G424" s="172" t="s">
        <v>228</v>
      </c>
      <c r="H424" s="487" t="s">
        <v>228</v>
      </c>
      <c r="I424" s="427"/>
      <c r="J424" s="141">
        <v>-3230.12</v>
      </c>
      <c r="K424" s="171">
        <v>-4000</v>
      </c>
      <c r="L424" s="141">
        <v>769.88</v>
      </c>
    </row>
    <row r="425" spans="2:12" ht="21">
      <c r="B425" s="483" t="s">
        <v>232</v>
      </c>
      <c r="C425" s="427"/>
      <c r="D425" s="170" t="s">
        <v>77</v>
      </c>
      <c r="E425" s="487" t="s">
        <v>228</v>
      </c>
      <c r="F425" s="427"/>
      <c r="G425" s="172" t="s">
        <v>228</v>
      </c>
      <c r="H425" s="487" t="s">
        <v>228</v>
      </c>
      <c r="I425" s="427"/>
      <c r="J425" s="141">
        <v>0</v>
      </c>
      <c r="K425" s="171">
        <v>0</v>
      </c>
      <c r="L425" s="141">
        <v>0</v>
      </c>
    </row>
    <row r="426" spans="2:12" ht="21">
      <c r="B426" s="483" t="s">
        <v>231</v>
      </c>
      <c r="C426" s="427"/>
      <c r="D426" s="170" t="s">
        <v>230</v>
      </c>
      <c r="E426" s="487" t="s">
        <v>228</v>
      </c>
      <c r="F426" s="427"/>
      <c r="G426" s="172" t="s">
        <v>228</v>
      </c>
      <c r="H426" s="487" t="s">
        <v>228</v>
      </c>
      <c r="I426" s="427"/>
      <c r="J426" s="141">
        <v>-3230.12</v>
      </c>
      <c r="K426" s="171">
        <v>-4000</v>
      </c>
      <c r="L426" s="141">
        <v>769.88</v>
      </c>
    </row>
    <row r="427" spans="2:12" ht="21">
      <c r="B427" s="483" t="s">
        <v>27</v>
      </c>
      <c r="C427" s="427"/>
      <c r="D427" s="170" t="s">
        <v>2024</v>
      </c>
      <c r="E427" s="482">
        <v>-3230.12</v>
      </c>
      <c r="F427" s="427"/>
      <c r="G427" s="171">
        <v>-4000</v>
      </c>
      <c r="H427" s="482">
        <v>769.88</v>
      </c>
      <c r="I427" s="427"/>
      <c r="J427" s="172" t="s">
        <v>228</v>
      </c>
      <c r="K427" s="172" t="s">
        <v>228</v>
      </c>
      <c r="L427" s="172" t="s">
        <v>228</v>
      </c>
    </row>
    <row r="428" spans="2:12">
      <c r="B428" s="143" t="s">
        <v>228</v>
      </c>
      <c r="C428" s="143" t="s">
        <v>228</v>
      </c>
      <c r="D428" s="143" t="s">
        <v>228</v>
      </c>
      <c r="E428" s="488" t="s">
        <v>228</v>
      </c>
      <c r="F428" s="422"/>
      <c r="G428" s="143" t="s">
        <v>228</v>
      </c>
      <c r="H428" s="488" t="s">
        <v>228</v>
      </c>
      <c r="I428" s="422"/>
      <c r="J428" s="143" t="s">
        <v>228</v>
      </c>
      <c r="K428" s="143" t="s">
        <v>228</v>
      </c>
      <c r="L428" s="143" t="s">
        <v>228</v>
      </c>
    </row>
    <row r="429" spans="2:12" ht="24">
      <c r="B429" s="485" t="s">
        <v>881</v>
      </c>
      <c r="C429" s="444"/>
      <c r="D429" s="167" t="s">
        <v>880</v>
      </c>
      <c r="E429" s="484" t="s">
        <v>2425</v>
      </c>
      <c r="F429" s="444"/>
      <c r="G429" s="168" t="s">
        <v>2426</v>
      </c>
      <c r="H429" s="484" t="s">
        <v>3</v>
      </c>
      <c r="I429" s="444"/>
      <c r="J429" s="168" t="s">
        <v>2425</v>
      </c>
      <c r="K429" s="168" t="s">
        <v>2426</v>
      </c>
      <c r="L429" s="168" t="s">
        <v>3</v>
      </c>
    </row>
    <row r="430" spans="2:12">
      <c r="B430" s="486" t="s">
        <v>259</v>
      </c>
      <c r="C430" s="427"/>
      <c r="D430" s="169" t="s">
        <v>228</v>
      </c>
      <c r="E430" s="490" t="s">
        <v>258</v>
      </c>
      <c r="F430" s="432"/>
      <c r="G430" s="432"/>
      <c r="H430" s="432"/>
      <c r="I430" s="433"/>
      <c r="J430" s="490" t="s">
        <v>257</v>
      </c>
      <c r="K430" s="432"/>
      <c r="L430" s="433"/>
    </row>
    <row r="431" spans="2:12" ht="17.100000000000001" customHeight="1">
      <c r="B431" s="492" t="s">
        <v>256</v>
      </c>
      <c r="C431" s="426"/>
      <c r="D431" s="426"/>
      <c r="E431" s="426"/>
      <c r="F431" s="426"/>
      <c r="G431" s="426"/>
      <c r="H431" s="426"/>
      <c r="I431" s="426"/>
      <c r="J431" s="426"/>
      <c r="K431" s="426"/>
      <c r="L431" s="427"/>
    </row>
    <row r="432" spans="2:12">
      <c r="B432" s="483" t="s">
        <v>252</v>
      </c>
      <c r="C432" s="427"/>
      <c r="D432" s="170" t="s">
        <v>251</v>
      </c>
      <c r="E432" s="482">
        <v>0</v>
      </c>
      <c r="F432" s="427"/>
      <c r="G432" s="171">
        <v>0</v>
      </c>
      <c r="H432" s="482">
        <v>0</v>
      </c>
      <c r="I432" s="427"/>
      <c r="J432" s="141">
        <v>0</v>
      </c>
      <c r="K432" s="171">
        <v>0</v>
      </c>
      <c r="L432" s="141">
        <v>0</v>
      </c>
    </row>
    <row r="433" spans="2:12">
      <c r="B433" s="204" t="s">
        <v>879</v>
      </c>
      <c r="C433" s="174" t="s">
        <v>699</v>
      </c>
      <c r="D433" s="229" t="s">
        <v>878</v>
      </c>
      <c r="E433" s="489">
        <v>3230.12</v>
      </c>
      <c r="F433" s="427"/>
      <c r="G433" s="173">
        <v>4000</v>
      </c>
      <c r="H433" s="489">
        <v>-769.88</v>
      </c>
      <c r="I433" s="427"/>
      <c r="J433" s="142">
        <v>3230.12</v>
      </c>
      <c r="K433" s="173">
        <v>4000</v>
      </c>
      <c r="L433" s="142">
        <v>-769.88</v>
      </c>
    </row>
    <row r="434" spans="2:12" ht="21">
      <c r="B434" s="483" t="s">
        <v>250</v>
      </c>
      <c r="C434" s="427"/>
      <c r="D434" s="170" t="s">
        <v>249</v>
      </c>
      <c r="E434" s="482">
        <v>3230.12</v>
      </c>
      <c r="F434" s="427"/>
      <c r="G434" s="171">
        <v>4000</v>
      </c>
      <c r="H434" s="482">
        <v>-769.88</v>
      </c>
      <c r="I434" s="427"/>
      <c r="J434" s="141">
        <v>3230.12</v>
      </c>
      <c r="K434" s="171">
        <v>4000</v>
      </c>
      <c r="L434" s="141">
        <v>-769.88</v>
      </c>
    </row>
    <row r="435" spans="2:12" ht="21">
      <c r="B435" s="483" t="s">
        <v>248</v>
      </c>
      <c r="C435" s="427"/>
      <c r="D435" s="170" t="s">
        <v>247</v>
      </c>
      <c r="E435" s="482">
        <v>-3230.12</v>
      </c>
      <c r="F435" s="427"/>
      <c r="G435" s="171">
        <v>-4000</v>
      </c>
      <c r="H435" s="482">
        <v>769.88</v>
      </c>
      <c r="I435" s="427"/>
      <c r="J435" s="141">
        <v>-3230.12</v>
      </c>
      <c r="K435" s="171">
        <v>-4000</v>
      </c>
      <c r="L435" s="141">
        <v>769.88</v>
      </c>
    </row>
    <row r="436" spans="2:12">
      <c r="B436" s="483" t="s">
        <v>2022</v>
      </c>
      <c r="C436" s="427"/>
      <c r="D436" s="170" t="s">
        <v>2023</v>
      </c>
      <c r="E436" s="482">
        <v>0</v>
      </c>
      <c r="F436" s="427"/>
      <c r="G436" s="171">
        <v>0</v>
      </c>
      <c r="H436" s="482">
        <v>0</v>
      </c>
      <c r="I436" s="427"/>
      <c r="J436" s="172" t="s">
        <v>228</v>
      </c>
      <c r="K436" s="172" t="s">
        <v>228</v>
      </c>
      <c r="L436" s="172" t="s">
        <v>228</v>
      </c>
    </row>
    <row r="437" spans="2:12" ht="21">
      <c r="B437" s="483" t="s">
        <v>27</v>
      </c>
      <c r="C437" s="427"/>
      <c r="D437" s="170" t="s">
        <v>2024</v>
      </c>
      <c r="E437" s="482">
        <v>-3230.12</v>
      </c>
      <c r="F437" s="427"/>
      <c r="G437" s="171">
        <v>-4000</v>
      </c>
      <c r="H437" s="482">
        <v>769.88</v>
      </c>
      <c r="I437" s="427"/>
      <c r="J437" s="172" t="s">
        <v>228</v>
      </c>
      <c r="K437" s="172" t="s">
        <v>228</v>
      </c>
      <c r="L437" s="172" t="s">
        <v>228</v>
      </c>
    </row>
    <row r="438" spans="2:12" ht="17.100000000000001" customHeight="1">
      <c r="B438" s="492" t="s">
        <v>246</v>
      </c>
      <c r="C438" s="426"/>
      <c r="D438" s="426"/>
      <c r="E438" s="426"/>
      <c r="F438" s="426"/>
      <c r="G438" s="426"/>
      <c r="H438" s="426"/>
      <c r="I438" s="426"/>
      <c r="J438" s="426"/>
      <c r="K438" s="426"/>
      <c r="L438" s="427"/>
    </row>
    <row r="439" spans="2:12">
      <c r="B439" s="483" t="s">
        <v>245</v>
      </c>
      <c r="C439" s="427"/>
      <c r="D439" s="170" t="s">
        <v>244</v>
      </c>
      <c r="E439" s="487" t="s">
        <v>228</v>
      </c>
      <c r="F439" s="427"/>
      <c r="G439" s="172" t="s">
        <v>228</v>
      </c>
      <c r="H439" s="487" t="s">
        <v>228</v>
      </c>
      <c r="I439" s="427"/>
      <c r="J439" s="141">
        <v>0</v>
      </c>
      <c r="K439" s="171">
        <v>0</v>
      </c>
      <c r="L439" s="141">
        <v>0</v>
      </c>
    </row>
    <row r="440" spans="2:12">
      <c r="B440" s="483" t="s">
        <v>243</v>
      </c>
      <c r="C440" s="427"/>
      <c r="D440" s="170" t="s">
        <v>242</v>
      </c>
      <c r="E440" s="487" t="s">
        <v>228</v>
      </c>
      <c r="F440" s="427"/>
      <c r="G440" s="172" t="s">
        <v>228</v>
      </c>
      <c r="H440" s="487" t="s">
        <v>228</v>
      </c>
      <c r="I440" s="427"/>
      <c r="J440" s="141">
        <v>0</v>
      </c>
      <c r="K440" s="171">
        <v>0</v>
      </c>
      <c r="L440" s="141">
        <v>0</v>
      </c>
    </row>
    <row r="441" spans="2:12">
      <c r="B441" s="483" t="s">
        <v>241</v>
      </c>
      <c r="C441" s="427"/>
      <c r="D441" s="170" t="s">
        <v>240</v>
      </c>
      <c r="E441" s="487" t="s">
        <v>228</v>
      </c>
      <c r="F441" s="427"/>
      <c r="G441" s="172" t="s">
        <v>228</v>
      </c>
      <c r="H441" s="487" t="s">
        <v>228</v>
      </c>
      <c r="I441" s="427"/>
      <c r="J441" s="141">
        <v>0</v>
      </c>
      <c r="K441" s="171">
        <v>0</v>
      </c>
      <c r="L441" s="141">
        <v>0</v>
      </c>
    </row>
    <row r="442" spans="2:12">
      <c r="B442" s="483" t="s">
        <v>239</v>
      </c>
      <c r="C442" s="427"/>
      <c r="D442" s="170" t="s">
        <v>238</v>
      </c>
      <c r="E442" s="487" t="s">
        <v>228</v>
      </c>
      <c r="F442" s="427"/>
      <c r="G442" s="172" t="s">
        <v>228</v>
      </c>
      <c r="H442" s="487" t="s">
        <v>228</v>
      </c>
      <c r="I442" s="427"/>
      <c r="J442" s="141">
        <v>-3230.12</v>
      </c>
      <c r="K442" s="171">
        <v>-4000</v>
      </c>
      <c r="L442" s="141">
        <v>769.88</v>
      </c>
    </row>
    <row r="443" spans="2:12" ht="17.100000000000001" customHeight="1">
      <c r="B443" s="492" t="s">
        <v>237</v>
      </c>
      <c r="C443" s="426"/>
      <c r="D443" s="426"/>
      <c r="E443" s="426"/>
      <c r="F443" s="426"/>
      <c r="G443" s="426"/>
      <c r="H443" s="426"/>
      <c r="I443" s="426"/>
      <c r="J443" s="426"/>
      <c r="K443" s="426"/>
      <c r="L443" s="427"/>
    </row>
    <row r="444" spans="2:12">
      <c r="B444" s="483" t="s">
        <v>236</v>
      </c>
      <c r="C444" s="427"/>
      <c r="D444" s="170" t="s">
        <v>235</v>
      </c>
      <c r="E444" s="487" t="s">
        <v>228</v>
      </c>
      <c r="F444" s="427"/>
      <c r="G444" s="172" t="s">
        <v>228</v>
      </c>
      <c r="H444" s="487" t="s">
        <v>228</v>
      </c>
      <c r="I444" s="427"/>
      <c r="J444" s="141">
        <v>0</v>
      </c>
      <c r="K444" s="171">
        <v>0</v>
      </c>
      <c r="L444" s="141">
        <v>0</v>
      </c>
    </row>
    <row r="445" spans="2:12">
      <c r="B445" s="483" t="s">
        <v>234</v>
      </c>
      <c r="C445" s="427"/>
      <c r="D445" s="170" t="s">
        <v>233</v>
      </c>
      <c r="E445" s="487" t="s">
        <v>228</v>
      </c>
      <c r="F445" s="427"/>
      <c r="G445" s="172" t="s">
        <v>228</v>
      </c>
      <c r="H445" s="487" t="s">
        <v>228</v>
      </c>
      <c r="I445" s="427"/>
      <c r="J445" s="141">
        <v>0</v>
      </c>
      <c r="K445" s="171">
        <v>0</v>
      </c>
      <c r="L445" s="141">
        <v>0</v>
      </c>
    </row>
    <row r="446" spans="2:12" ht="21">
      <c r="B446" s="483" t="s">
        <v>232</v>
      </c>
      <c r="C446" s="427"/>
      <c r="D446" s="170" t="s">
        <v>77</v>
      </c>
      <c r="E446" s="487" t="s">
        <v>228</v>
      </c>
      <c r="F446" s="427"/>
      <c r="G446" s="172" t="s">
        <v>228</v>
      </c>
      <c r="H446" s="487" t="s">
        <v>228</v>
      </c>
      <c r="I446" s="427"/>
      <c r="J446" s="141">
        <v>0</v>
      </c>
      <c r="K446" s="171">
        <v>0</v>
      </c>
      <c r="L446" s="141">
        <v>0</v>
      </c>
    </row>
    <row r="447" spans="2:12" ht="21">
      <c r="B447" s="483" t="s">
        <v>231</v>
      </c>
      <c r="C447" s="427"/>
      <c r="D447" s="170" t="s">
        <v>230</v>
      </c>
      <c r="E447" s="487" t="s">
        <v>228</v>
      </c>
      <c r="F447" s="427"/>
      <c r="G447" s="172" t="s">
        <v>228</v>
      </c>
      <c r="H447" s="487" t="s">
        <v>228</v>
      </c>
      <c r="I447" s="427"/>
      <c r="J447" s="141">
        <v>-3230.12</v>
      </c>
      <c r="K447" s="171">
        <v>-4000</v>
      </c>
      <c r="L447" s="141">
        <v>769.88</v>
      </c>
    </row>
    <row r="448" spans="2:12">
      <c r="B448" s="143" t="s">
        <v>228</v>
      </c>
      <c r="C448" s="143" t="s">
        <v>228</v>
      </c>
      <c r="D448" s="143" t="s">
        <v>228</v>
      </c>
      <c r="E448" s="488" t="s">
        <v>228</v>
      </c>
      <c r="F448" s="422"/>
      <c r="G448" s="143" t="s">
        <v>228</v>
      </c>
      <c r="H448" s="488" t="s">
        <v>228</v>
      </c>
      <c r="I448" s="422"/>
      <c r="J448" s="143" t="s">
        <v>228</v>
      </c>
      <c r="K448" s="143" t="s">
        <v>228</v>
      </c>
      <c r="L448" s="143" t="s">
        <v>228</v>
      </c>
    </row>
    <row r="449" spans="2:12">
      <c r="B449" s="485" t="s">
        <v>877</v>
      </c>
      <c r="C449" s="444"/>
      <c r="D449" s="167" t="s">
        <v>875</v>
      </c>
      <c r="E449" s="484" t="s">
        <v>2425</v>
      </c>
      <c r="F449" s="444"/>
      <c r="G449" s="168" t="s">
        <v>2426</v>
      </c>
      <c r="H449" s="484" t="s">
        <v>3</v>
      </c>
      <c r="I449" s="444"/>
      <c r="J449" s="168" t="s">
        <v>2425</v>
      </c>
      <c r="K449" s="168" t="s">
        <v>2426</v>
      </c>
      <c r="L449" s="168" t="s">
        <v>3</v>
      </c>
    </row>
    <row r="450" spans="2:12">
      <c r="B450" s="493" t="s">
        <v>228</v>
      </c>
      <c r="C450" s="427"/>
      <c r="D450" s="169" t="s">
        <v>228</v>
      </c>
      <c r="E450" s="490" t="s">
        <v>258</v>
      </c>
      <c r="F450" s="432"/>
      <c r="G450" s="432"/>
      <c r="H450" s="432"/>
      <c r="I450" s="433"/>
      <c r="J450" s="490" t="s">
        <v>257</v>
      </c>
      <c r="K450" s="432"/>
      <c r="L450" s="433"/>
    </row>
    <row r="451" spans="2:12" ht="21">
      <c r="B451" s="483" t="s">
        <v>248</v>
      </c>
      <c r="C451" s="427"/>
      <c r="D451" s="170" t="s">
        <v>247</v>
      </c>
      <c r="E451" s="482">
        <v>-372.8</v>
      </c>
      <c r="F451" s="427"/>
      <c r="G451" s="171">
        <v>-1600</v>
      </c>
      <c r="H451" s="482">
        <v>1227.2</v>
      </c>
      <c r="I451" s="427"/>
      <c r="J451" s="141">
        <v>-372.8</v>
      </c>
      <c r="K451" s="171">
        <v>-1600</v>
      </c>
      <c r="L451" s="141">
        <v>1227.2</v>
      </c>
    </row>
    <row r="452" spans="2:12">
      <c r="B452" s="483" t="s">
        <v>241</v>
      </c>
      <c r="C452" s="427"/>
      <c r="D452" s="170" t="s">
        <v>240</v>
      </c>
      <c r="E452" s="487" t="s">
        <v>228</v>
      </c>
      <c r="F452" s="427"/>
      <c r="G452" s="172" t="s">
        <v>228</v>
      </c>
      <c r="H452" s="487" t="s">
        <v>228</v>
      </c>
      <c r="I452" s="427"/>
      <c r="J452" s="141">
        <v>0</v>
      </c>
      <c r="K452" s="171">
        <v>0</v>
      </c>
      <c r="L452" s="141">
        <v>0</v>
      </c>
    </row>
    <row r="453" spans="2:12">
      <c r="B453" s="483" t="s">
        <v>239</v>
      </c>
      <c r="C453" s="427"/>
      <c r="D453" s="170" t="s">
        <v>238</v>
      </c>
      <c r="E453" s="487" t="s">
        <v>228</v>
      </c>
      <c r="F453" s="427"/>
      <c r="G453" s="172" t="s">
        <v>228</v>
      </c>
      <c r="H453" s="487" t="s">
        <v>228</v>
      </c>
      <c r="I453" s="427"/>
      <c r="J453" s="141">
        <v>-372.8</v>
      </c>
      <c r="K453" s="171">
        <v>-1600</v>
      </c>
      <c r="L453" s="141">
        <v>1227.2</v>
      </c>
    </row>
    <row r="454" spans="2:12" ht="21">
      <c r="B454" s="483" t="s">
        <v>232</v>
      </c>
      <c r="C454" s="427"/>
      <c r="D454" s="170" t="s">
        <v>77</v>
      </c>
      <c r="E454" s="487" t="s">
        <v>228</v>
      </c>
      <c r="F454" s="427"/>
      <c r="G454" s="172" t="s">
        <v>228</v>
      </c>
      <c r="H454" s="487" t="s">
        <v>228</v>
      </c>
      <c r="I454" s="427"/>
      <c r="J454" s="141">
        <v>0</v>
      </c>
      <c r="K454" s="171">
        <v>0</v>
      </c>
      <c r="L454" s="141">
        <v>0</v>
      </c>
    </row>
    <row r="455" spans="2:12" ht="21">
      <c r="B455" s="483" t="s">
        <v>231</v>
      </c>
      <c r="C455" s="427"/>
      <c r="D455" s="170" t="s">
        <v>230</v>
      </c>
      <c r="E455" s="487" t="s">
        <v>228</v>
      </c>
      <c r="F455" s="427"/>
      <c r="G455" s="172" t="s">
        <v>228</v>
      </c>
      <c r="H455" s="487" t="s">
        <v>228</v>
      </c>
      <c r="I455" s="427"/>
      <c r="J455" s="141">
        <v>-372.8</v>
      </c>
      <c r="K455" s="171">
        <v>-1600</v>
      </c>
      <c r="L455" s="141">
        <v>1227.2</v>
      </c>
    </row>
    <row r="456" spans="2:12" ht="21">
      <c r="B456" s="483" t="s">
        <v>27</v>
      </c>
      <c r="C456" s="427"/>
      <c r="D456" s="170" t="s">
        <v>2024</v>
      </c>
      <c r="E456" s="482">
        <v>-372.8</v>
      </c>
      <c r="F456" s="427"/>
      <c r="G456" s="171">
        <v>-1600</v>
      </c>
      <c r="H456" s="482">
        <v>1227.2</v>
      </c>
      <c r="I456" s="427"/>
      <c r="J456" s="172" t="s">
        <v>228</v>
      </c>
      <c r="K456" s="172" t="s">
        <v>228</v>
      </c>
      <c r="L456" s="172" t="s">
        <v>228</v>
      </c>
    </row>
    <row r="457" spans="2:12">
      <c r="B457" s="143" t="s">
        <v>228</v>
      </c>
      <c r="C457" s="143" t="s">
        <v>228</v>
      </c>
      <c r="D457" s="143" t="s">
        <v>228</v>
      </c>
      <c r="E457" s="488" t="s">
        <v>228</v>
      </c>
      <c r="F457" s="422"/>
      <c r="G457" s="143" t="s">
        <v>228</v>
      </c>
      <c r="H457" s="488" t="s">
        <v>228</v>
      </c>
      <c r="I457" s="422"/>
      <c r="J457" s="143" t="s">
        <v>228</v>
      </c>
      <c r="K457" s="143" t="s">
        <v>228</v>
      </c>
      <c r="L457" s="143" t="s">
        <v>228</v>
      </c>
    </row>
    <row r="458" spans="2:12">
      <c r="B458" s="485" t="s">
        <v>876</v>
      </c>
      <c r="C458" s="444"/>
      <c r="D458" s="167" t="s">
        <v>875</v>
      </c>
      <c r="E458" s="484" t="s">
        <v>2425</v>
      </c>
      <c r="F458" s="444"/>
      <c r="G458" s="168" t="s">
        <v>2426</v>
      </c>
      <c r="H458" s="484" t="s">
        <v>3</v>
      </c>
      <c r="I458" s="444"/>
      <c r="J458" s="168" t="s">
        <v>2425</v>
      </c>
      <c r="K458" s="168" t="s">
        <v>2426</v>
      </c>
      <c r="L458" s="168" t="s">
        <v>3</v>
      </c>
    </row>
    <row r="459" spans="2:12">
      <c r="B459" s="486" t="s">
        <v>259</v>
      </c>
      <c r="C459" s="427"/>
      <c r="D459" s="169" t="s">
        <v>228</v>
      </c>
      <c r="E459" s="490" t="s">
        <v>258</v>
      </c>
      <c r="F459" s="432"/>
      <c r="G459" s="432"/>
      <c r="H459" s="432"/>
      <c r="I459" s="433"/>
      <c r="J459" s="490" t="s">
        <v>257</v>
      </c>
      <c r="K459" s="432"/>
      <c r="L459" s="433"/>
    </row>
    <row r="460" spans="2:12" ht="17.100000000000001" customHeight="1">
      <c r="B460" s="492" t="s">
        <v>256</v>
      </c>
      <c r="C460" s="426"/>
      <c r="D460" s="426"/>
      <c r="E460" s="426"/>
      <c r="F460" s="426"/>
      <c r="G460" s="426"/>
      <c r="H460" s="426"/>
      <c r="I460" s="426"/>
      <c r="J460" s="426"/>
      <c r="K460" s="426"/>
      <c r="L460" s="427"/>
    </row>
    <row r="461" spans="2:12">
      <c r="B461" s="483" t="s">
        <v>252</v>
      </c>
      <c r="C461" s="427"/>
      <c r="D461" s="170" t="s">
        <v>251</v>
      </c>
      <c r="E461" s="482">
        <v>0</v>
      </c>
      <c r="F461" s="427"/>
      <c r="G461" s="171">
        <v>0</v>
      </c>
      <c r="H461" s="482">
        <v>0</v>
      </c>
      <c r="I461" s="427"/>
      <c r="J461" s="141">
        <v>0</v>
      </c>
      <c r="K461" s="171">
        <v>0</v>
      </c>
      <c r="L461" s="141">
        <v>0</v>
      </c>
    </row>
    <row r="462" spans="2:12">
      <c r="B462" s="204" t="s">
        <v>874</v>
      </c>
      <c r="C462" s="174" t="s">
        <v>337</v>
      </c>
      <c r="D462" s="229" t="s">
        <v>364</v>
      </c>
      <c r="E462" s="489">
        <v>372.8</v>
      </c>
      <c r="F462" s="427"/>
      <c r="G462" s="173">
        <v>1600</v>
      </c>
      <c r="H462" s="489">
        <v>-1227.2</v>
      </c>
      <c r="I462" s="427"/>
      <c r="J462" s="142">
        <v>372.8</v>
      </c>
      <c r="K462" s="173">
        <v>1600</v>
      </c>
      <c r="L462" s="142">
        <v>-1227.2</v>
      </c>
    </row>
    <row r="463" spans="2:12" ht="21">
      <c r="B463" s="483" t="s">
        <v>250</v>
      </c>
      <c r="C463" s="427"/>
      <c r="D463" s="170" t="s">
        <v>249</v>
      </c>
      <c r="E463" s="482">
        <v>372.8</v>
      </c>
      <c r="F463" s="427"/>
      <c r="G463" s="171">
        <v>1600</v>
      </c>
      <c r="H463" s="482">
        <v>-1227.2</v>
      </c>
      <c r="I463" s="427"/>
      <c r="J463" s="141">
        <v>372.8</v>
      </c>
      <c r="K463" s="171">
        <v>1600</v>
      </c>
      <c r="L463" s="141">
        <v>-1227.2</v>
      </c>
    </row>
    <row r="464" spans="2:12" ht="21">
      <c r="B464" s="483" t="s">
        <v>248</v>
      </c>
      <c r="C464" s="427"/>
      <c r="D464" s="170" t="s">
        <v>247</v>
      </c>
      <c r="E464" s="482">
        <v>-372.8</v>
      </c>
      <c r="F464" s="427"/>
      <c r="G464" s="171">
        <v>-1600</v>
      </c>
      <c r="H464" s="482">
        <v>1227.2</v>
      </c>
      <c r="I464" s="427"/>
      <c r="J464" s="141">
        <v>-372.8</v>
      </c>
      <c r="K464" s="171">
        <v>-1600</v>
      </c>
      <c r="L464" s="141">
        <v>1227.2</v>
      </c>
    </row>
    <row r="465" spans="2:12">
      <c r="B465" s="483" t="s">
        <v>2022</v>
      </c>
      <c r="C465" s="427"/>
      <c r="D465" s="170" t="s">
        <v>2023</v>
      </c>
      <c r="E465" s="482">
        <v>0</v>
      </c>
      <c r="F465" s="427"/>
      <c r="G465" s="171">
        <v>0</v>
      </c>
      <c r="H465" s="482">
        <v>0</v>
      </c>
      <c r="I465" s="427"/>
      <c r="J465" s="172" t="s">
        <v>228</v>
      </c>
      <c r="K465" s="172" t="s">
        <v>228</v>
      </c>
      <c r="L465" s="172" t="s">
        <v>228</v>
      </c>
    </row>
    <row r="466" spans="2:12" ht="21">
      <c r="B466" s="483" t="s">
        <v>27</v>
      </c>
      <c r="C466" s="427"/>
      <c r="D466" s="170" t="s">
        <v>2024</v>
      </c>
      <c r="E466" s="482">
        <v>-372.8</v>
      </c>
      <c r="F466" s="427"/>
      <c r="G466" s="171">
        <v>-1600</v>
      </c>
      <c r="H466" s="482">
        <v>1227.2</v>
      </c>
      <c r="I466" s="427"/>
      <c r="J466" s="172" t="s">
        <v>228</v>
      </c>
      <c r="K466" s="172" t="s">
        <v>228</v>
      </c>
      <c r="L466" s="172" t="s">
        <v>228</v>
      </c>
    </row>
    <row r="467" spans="2:12" ht="17.100000000000001" customHeight="1">
      <c r="B467" s="492" t="s">
        <v>246</v>
      </c>
      <c r="C467" s="426"/>
      <c r="D467" s="426"/>
      <c r="E467" s="426"/>
      <c r="F467" s="426"/>
      <c r="G467" s="426"/>
      <c r="H467" s="426"/>
      <c r="I467" s="426"/>
      <c r="J467" s="426"/>
      <c r="K467" s="426"/>
      <c r="L467" s="427"/>
    </row>
    <row r="468" spans="2:12">
      <c r="B468" s="483" t="s">
        <v>245</v>
      </c>
      <c r="C468" s="427"/>
      <c r="D468" s="170" t="s">
        <v>244</v>
      </c>
      <c r="E468" s="487" t="s">
        <v>228</v>
      </c>
      <c r="F468" s="427"/>
      <c r="G468" s="172" t="s">
        <v>228</v>
      </c>
      <c r="H468" s="487" t="s">
        <v>228</v>
      </c>
      <c r="I468" s="427"/>
      <c r="J468" s="141">
        <v>0</v>
      </c>
      <c r="K468" s="171">
        <v>0</v>
      </c>
      <c r="L468" s="141">
        <v>0</v>
      </c>
    </row>
    <row r="469" spans="2:12">
      <c r="B469" s="483" t="s">
        <v>243</v>
      </c>
      <c r="C469" s="427"/>
      <c r="D469" s="170" t="s">
        <v>242</v>
      </c>
      <c r="E469" s="487" t="s">
        <v>228</v>
      </c>
      <c r="F469" s="427"/>
      <c r="G469" s="172" t="s">
        <v>228</v>
      </c>
      <c r="H469" s="487" t="s">
        <v>228</v>
      </c>
      <c r="I469" s="427"/>
      <c r="J469" s="141">
        <v>0</v>
      </c>
      <c r="K469" s="171">
        <v>0</v>
      </c>
      <c r="L469" s="141">
        <v>0</v>
      </c>
    </row>
    <row r="470" spans="2:12">
      <c r="B470" s="483" t="s">
        <v>241</v>
      </c>
      <c r="C470" s="427"/>
      <c r="D470" s="170" t="s">
        <v>240</v>
      </c>
      <c r="E470" s="487" t="s">
        <v>228</v>
      </c>
      <c r="F470" s="427"/>
      <c r="G470" s="172" t="s">
        <v>228</v>
      </c>
      <c r="H470" s="487" t="s">
        <v>228</v>
      </c>
      <c r="I470" s="427"/>
      <c r="J470" s="141">
        <v>0</v>
      </c>
      <c r="K470" s="171">
        <v>0</v>
      </c>
      <c r="L470" s="141">
        <v>0</v>
      </c>
    </row>
    <row r="471" spans="2:12">
      <c r="B471" s="483" t="s">
        <v>239</v>
      </c>
      <c r="C471" s="427"/>
      <c r="D471" s="170" t="s">
        <v>238</v>
      </c>
      <c r="E471" s="487" t="s">
        <v>228</v>
      </c>
      <c r="F471" s="427"/>
      <c r="G471" s="172" t="s">
        <v>228</v>
      </c>
      <c r="H471" s="487" t="s">
        <v>228</v>
      </c>
      <c r="I471" s="427"/>
      <c r="J471" s="141">
        <v>-372.8</v>
      </c>
      <c r="K471" s="171">
        <v>-1600</v>
      </c>
      <c r="L471" s="141">
        <v>1227.2</v>
      </c>
    </row>
    <row r="472" spans="2:12" ht="17.100000000000001" customHeight="1">
      <c r="B472" s="492" t="s">
        <v>237</v>
      </c>
      <c r="C472" s="426"/>
      <c r="D472" s="426"/>
      <c r="E472" s="426"/>
      <c r="F472" s="426"/>
      <c r="G472" s="426"/>
      <c r="H472" s="426"/>
      <c r="I472" s="426"/>
      <c r="J472" s="426"/>
      <c r="K472" s="426"/>
      <c r="L472" s="427"/>
    </row>
    <row r="473" spans="2:12">
      <c r="B473" s="483" t="s">
        <v>236</v>
      </c>
      <c r="C473" s="427"/>
      <c r="D473" s="170" t="s">
        <v>235</v>
      </c>
      <c r="E473" s="487" t="s">
        <v>228</v>
      </c>
      <c r="F473" s="427"/>
      <c r="G473" s="172" t="s">
        <v>228</v>
      </c>
      <c r="H473" s="487" t="s">
        <v>228</v>
      </c>
      <c r="I473" s="427"/>
      <c r="J473" s="141">
        <v>0</v>
      </c>
      <c r="K473" s="171">
        <v>0</v>
      </c>
      <c r="L473" s="141">
        <v>0</v>
      </c>
    </row>
    <row r="474" spans="2:12">
      <c r="B474" s="483" t="s">
        <v>234</v>
      </c>
      <c r="C474" s="427"/>
      <c r="D474" s="170" t="s">
        <v>233</v>
      </c>
      <c r="E474" s="487" t="s">
        <v>228</v>
      </c>
      <c r="F474" s="427"/>
      <c r="G474" s="172" t="s">
        <v>228</v>
      </c>
      <c r="H474" s="487" t="s">
        <v>228</v>
      </c>
      <c r="I474" s="427"/>
      <c r="J474" s="141">
        <v>0</v>
      </c>
      <c r="K474" s="171">
        <v>0</v>
      </c>
      <c r="L474" s="141">
        <v>0</v>
      </c>
    </row>
    <row r="475" spans="2:12" ht="21">
      <c r="B475" s="483" t="s">
        <v>232</v>
      </c>
      <c r="C475" s="427"/>
      <c r="D475" s="170" t="s">
        <v>77</v>
      </c>
      <c r="E475" s="487" t="s">
        <v>228</v>
      </c>
      <c r="F475" s="427"/>
      <c r="G475" s="172" t="s">
        <v>228</v>
      </c>
      <c r="H475" s="487" t="s">
        <v>228</v>
      </c>
      <c r="I475" s="427"/>
      <c r="J475" s="141">
        <v>0</v>
      </c>
      <c r="K475" s="171">
        <v>0</v>
      </c>
      <c r="L475" s="141">
        <v>0</v>
      </c>
    </row>
    <row r="476" spans="2:12" ht="21">
      <c r="B476" s="483" t="s">
        <v>231</v>
      </c>
      <c r="C476" s="427"/>
      <c r="D476" s="170" t="s">
        <v>230</v>
      </c>
      <c r="E476" s="487" t="s">
        <v>228</v>
      </c>
      <c r="F476" s="427"/>
      <c r="G476" s="172" t="s">
        <v>228</v>
      </c>
      <c r="H476" s="487" t="s">
        <v>228</v>
      </c>
      <c r="I476" s="427"/>
      <c r="J476" s="141">
        <v>-372.8</v>
      </c>
      <c r="K476" s="171">
        <v>-1600</v>
      </c>
      <c r="L476" s="141">
        <v>1227.2</v>
      </c>
    </row>
    <row r="477" spans="2:12">
      <c r="B477" s="143" t="s">
        <v>228</v>
      </c>
      <c r="C477" s="143" t="s">
        <v>228</v>
      </c>
      <c r="D477" s="143" t="s">
        <v>228</v>
      </c>
      <c r="E477" s="488" t="s">
        <v>228</v>
      </c>
      <c r="F477" s="422"/>
      <c r="G477" s="143" t="s">
        <v>228</v>
      </c>
      <c r="H477" s="488" t="s">
        <v>228</v>
      </c>
      <c r="I477" s="422"/>
      <c r="J477" s="143" t="s">
        <v>228</v>
      </c>
      <c r="K477" s="143" t="s">
        <v>228</v>
      </c>
      <c r="L477" s="143" t="s">
        <v>228</v>
      </c>
    </row>
    <row r="478" spans="2:12">
      <c r="B478" s="485" t="s">
        <v>873</v>
      </c>
      <c r="C478" s="444"/>
      <c r="D478" s="167" t="s">
        <v>872</v>
      </c>
      <c r="E478" s="484" t="s">
        <v>2425</v>
      </c>
      <c r="F478" s="444"/>
      <c r="G478" s="168" t="s">
        <v>2426</v>
      </c>
      <c r="H478" s="484" t="s">
        <v>3</v>
      </c>
      <c r="I478" s="444"/>
      <c r="J478" s="168" t="s">
        <v>2425</v>
      </c>
      <c r="K478" s="168" t="s">
        <v>2426</v>
      </c>
      <c r="L478" s="168" t="s">
        <v>3</v>
      </c>
    </row>
    <row r="479" spans="2:12">
      <c r="B479" s="493" t="s">
        <v>228</v>
      </c>
      <c r="C479" s="427"/>
      <c r="D479" s="169" t="s">
        <v>228</v>
      </c>
      <c r="E479" s="490" t="s">
        <v>258</v>
      </c>
      <c r="F479" s="432"/>
      <c r="G479" s="432"/>
      <c r="H479" s="432"/>
      <c r="I479" s="433"/>
      <c r="J479" s="490" t="s">
        <v>257</v>
      </c>
      <c r="K479" s="432"/>
      <c r="L479" s="433"/>
    </row>
    <row r="480" spans="2:12" ht="21">
      <c r="B480" s="483" t="s">
        <v>248</v>
      </c>
      <c r="C480" s="427"/>
      <c r="D480" s="170" t="s">
        <v>247</v>
      </c>
      <c r="E480" s="482">
        <v>-10739.62</v>
      </c>
      <c r="F480" s="427"/>
      <c r="G480" s="171">
        <v>-11500</v>
      </c>
      <c r="H480" s="482">
        <v>760.38</v>
      </c>
      <c r="I480" s="427"/>
      <c r="J480" s="141">
        <v>-10989.62</v>
      </c>
      <c r="K480" s="171">
        <v>-11500</v>
      </c>
      <c r="L480" s="141">
        <v>510.38</v>
      </c>
    </row>
    <row r="481" spans="2:12">
      <c r="B481" s="483" t="s">
        <v>241</v>
      </c>
      <c r="C481" s="427"/>
      <c r="D481" s="170" t="s">
        <v>240</v>
      </c>
      <c r="E481" s="487" t="s">
        <v>228</v>
      </c>
      <c r="F481" s="427"/>
      <c r="G481" s="172" t="s">
        <v>228</v>
      </c>
      <c r="H481" s="487" t="s">
        <v>228</v>
      </c>
      <c r="I481" s="427"/>
      <c r="J481" s="141">
        <v>0</v>
      </c>
      <c r="K481" s="171">
        <v>0</v>
      </c>
      <c r="L481" s="141">
        <v>0</v>
      </c>
    </row>
    <row r="482" spans="2:12">
      <c r="B482" s="483" t="s">
        <v>239</v>
      </c>
      <c r="C482" s="427"/>
      <c r="D482" s="170" t="s">
        <v>238</v>
      </c>
      <c r="E482" s="487" t="s">
        <v>228</v>
      </c>
      <c r="F482" s="427"/>
      <c r="G482" s="172" t="s">
        <v>228</v>
      </c>
      <c r="H482" s="487" t="s">
        <v>228</v>
      </c>
      <c r="I482" s="427"/>
      <c r="J482" s="141">
        <v>-10989.62</v>
      </c>
      <c r="K482" s="171">
        <v>-11500</v>
      </c>
      <c r="L482" s="141">
        <v>510.38</v>
      </c>
    </row>
    <row r="483" spans="2:12" ht="21">
      <c r="B483" s="483" t="s">
        <v>232</v>
      </c>
      <c r="C483" s="427"/>
      <c r="D483" s="170" t="s">
        <v>77</v>
      </c>
      <c r="E483" s="487" t="s">
        <v>228</v>
      </c>
      <c r="F483" s="427"/>
      <c r="G483" s="172" t="s">
        <v>228</v>
      </c>
      <c r="H483" s="487" t="s">
        <v>228</v>
      </c>
      <c r="I483" s="427"/>
      <c r="J483" s="141">
        <v>0</v>
      </c>
      <c r="K483" s="171">
        <v>0</v>
      </c>
      <c r="L483" s="141">
        <v>0</v>
      </c>
    </row>
    <row r="484" spans="2:12" ht="21">
      <c r="B484" s="483" t="s">
        <v>231</v>
      </c>
      <c r="C484" s="427"/>
      <c r="D484" s="170" t="s">
        <v>230</v>
      </c>
      <c r="E484" s="487" t="s">
        <v>228</v>
      </c>
      <c r="F484" s="427"/>
      <c r="G484" s="172" t="s">
        <v>228</v>
      </c>
      <c r="H484" s="487" t="s">
        <v>228</v>
      </c>
      <c r="I484" s="427"/>
      <c r="J484" s="141">
        <v>-10989.62</v>
      </c>
      <c r="K484" s="171">
        <v>-11500</v>
      </c>
      <c r="L484" s="141">
        <v>510.38</v>
      </c>
    </row>
    <row r="485" spans="2:12" ht="21">
      <c r="B485" s="483" t="s">
        <v>27</v>
      </c>
      <c r="C485" s="427"/>
      <c r="D485" s="170" t="s">
        <v>2024</v>
      </c>
      <c r="E485" s="482">
        <v>-10739.62</v>
      </c>
      <c r="F485" s="427"/>
      <c r="G485" s="171">
        <v>-11500</v>
      </c>
      <c r="H485" s="482">
        <v>760.38</v>
      </c>
      <c r="I485" s="427"/>
      <c r="J485" s="172" t="s">
        <v>228</v>
      </c>
      <c r="K485" s="172" t="s">
        <v>228</v>
      </c>
      <c r="L485" s="172" t="s">
        <v>228</v>
      </c>
    </row>
    <row r="486" spans="2:12">
      <c r="B486" s="143" t="s">
        <v>228</v>
      </c>
      <c r="C486" s="143" t="s">
        <v>228</v>
      </c>
      <c r="D486" s="143" t="s">
        <v>228</v>
      </c>
      <c r="E486" s="488" t="s">
        <v>228</v>
      </c>
      <c r="F486" s="422"/>
      <c r="G486" s="143" t="s">
        <v>228</v>
      </c>
      <c r="H486" s="488" t="s">
        <v>228</v>
      </c>
      <c r="I486" s="422"/>
      <c r="J486" s="143" t="s">
        <v>228</v>
      </c>
      <c r="K486" s="143" t="s">
        <v>228</v>
      </c>
      <c r="L486" s="143" t="s">
        <v>228</v>
      </c>
    </row>
    <row r="487" spans="2:12" ht="24">
      <c r="B487" s="485" t="s">
        <v>871</v>
      </c>
      <c r="C487" s="444"/>
      <c r="D487" s="167" t="s">
        <v>870</v>
      </c>
      <c r="E487" s="484" t="s">
        <v>2425</v>
      </c>
      <c r="F487" s="444"/>
      <c r="G487" s="168" t="s">
        <v>2426</v>
      </c>
      <c r="H487" s="484" t="s">
        <v>3</v>
      </c>
      <c r="I487" s="444"/>
      <c r="J487" s="168" t="s">
        <v>2425</v>
      </c>
      <c r="K487" s="168" t="s">
        <v>2426</v>
      </c>
      <c r="L487" s="168" t="s">
        <v>3</v>
      </c>
    </row>
    <row r="488" spans="2:12">
      <c r="B488" s="486" t="s">
        <v>259</v>
      </c>
      <c r="C488" s="427"/>
      <c r="D488" s="169" t="s">
        <v>228</v>
      </c>
      <c r="E488" s="490" t="s">
        <v>258</v>
      </c>
      <c r="F488" s="432"/>
      <c r="G488" s="432"/>
      <c r="H488" s="432"/>
      <c r="I488" s="433"/>
      <c r="J488" s="490" t="s">
        <v>257</v>
      </c>
      <c r="K488" s="432"/>
      <c r="L488" s="433"/>
    </row>
    <row r="489" spans="2:12" ht="17.100000000000001" customHeight="1">
      <c r="B489" s="492" t="s">
        <v>256</v>
      </c>
      <c r="C489" s="426"/>
      <c r="D489" s="426"/>
      <c r="E489" s="426"/>
      <c r="F489" s="426"/>
      <c r="G489" s="426"/>
      <c r="H489" s="426"/>
      <c r="I489" s="426"/>
      <c r="J489" s="426"/>
      <c r="K489" s="426"/>
      <c r="L489" s="427"/>
    </row>
    <row r="490" spans="2:12">
      <c r="B490" s="204" t="s">
        <v>869</v>
      </c>
      <c r="C490" s="174" t="s">
        <v>353</v>
      </c>
      <c r="D490" s="229" t="s">
        <v>1610</v>
      </c>
      <c r="E490" s="489">
        <v>1500</v>
      </c>
      <c r="F490" s="427"/>
      <c r="G490" s="173">
        <v>1500</v>
      </c>
      <c r="H490" s="489">
        <v>0</v>
      </c>
      <c r="I490" s="427"/>
      <c r="J490" s="142">
        <v>1250</v>
      </c>
      <c r="K490" s="173">
        <v>1500</v>
      </c>
      <c r="L490" s="142">
        <v>-250</v>
      </c>
    </row>
    <row r="491" spans="2:12" ht="21">
      <c r="B491" s="204" t="s">
        <v>869</v>
      </c>
      <c r="C491" s="174" t="s">
        <v>667</v>
      </c>
      <c r="D491" s="229" t="s">
        <v>520</v>
      </c>
      <c r="E491" s="489">
        <v>1513.25</v>
      </c>
      <c r="F491" s="427"/>
      <c r="G491" s="173">
        <v>1500</v>
      </c>
      <c r="H491" s="489">
        <v>13.25</v>
      </c>
      <c r="I491" s="427"/>
      <c r="J491" s="142">
        <v>1513.25</v>
      </c>
      <c r="K491" s="173">
        <v>1500</v>
      </c>
      <c r="L491" s="142">
        <v>13.25</v>
      </c>
    </row>
    <row r="492" spans="2:12">
      <c r="B492" s="483" t="s">
        <v>252</v>
      </c>
      <c r="C492" s="427"/>
      <c r="D492" s="170" t="s">
        <v>251</v>
      </c>
      <c r="E492" s="482">
        <v>3013.25</v>
      </c>
      <c r="F492" s="427"/>
      <c r="G492" s="171">
        <v>3000</v>
      </c>
      <c r="H492" s="482">
        <v>13.25</v>
      </c>
      <c r="I492" s="427"/>
      <c r="J492" s="141">
        <v>2763.25</v>
      </c>
      <c r="K492" s="171">
        <v>3000</v>
      </c>
      <c r="L492" s="141">
        <v>-236.75</v>
      </c>
    </row>
    <row r="493" spans="2:12">
      <c r="B493" s="204" t="s">
        <v>869</v>
      </c>
      <c r="C493" s="174" t="s">
        <v>337</v>
      </c>
      <c r="D493" s="229" t="s">
        <v>364</v>
      </c>
      <c r="E493" s="489">
        <v>13752.87</v>
      </c>
      <c r="F493" s="427"/>
      <c r="G493" s="173">
        <v>14500</v>
      </c>
      <c r="H493" s="489">
        <v>-747.13</v>
      </c>
      <c r="I493" s="427"/>
      <c r="J493" s="142">
        <v>13752.87</v>
      </c>
      <c r="K493" s="173">
        <v>14500</v>
      </c>
      <c r="L493" s="142">
        <v>-747.13</v>
      </c>
    </row>
    <row r="494" spans="2:12" ht="21">
      <c r="B494" s="483" t="s">
        <v>250</v>
      </c>
      <c r="C494" s="427"/>
      <c r="D494" s="170" t="s">
        <v>249</v>
      </c>
      <c r="E494" s="482">
        <v>13752.87</v>
      </c>
      <c r="F494" s="427"/>
      <c r="G494" s="171">
        <v>14500</v>
      </c>
      <c r="H494" s="482">
        <v>-747.13</v>
      </c>
      <c r="I494" s="427"/>
      <c r="J494" s="141">
        <v>13752.87</v>
      </c>
      <c r="K494" s="171">
        <v>14500</v>
      </c>
      <c r="L494" s="141">
        <v>-747.13</v>
      </c>
    </row>
    <row r="495" spans="2:12" ht="21">
      <c r="B495" s="483" t="s">
        <v>248</v>
      </c>
      <c r="C495" s="427"/>
      <c r="D495" s="170" t="s">
        <v>247</v>
      </c>
      <c r="E495" s="482">
        <v>-10739.62</v>
      </c>
      <c r="F495" s="427"/>
      <c r="G495" s="171">
        <v>-11500</v>
      </c>
      <c r="H495" s="482">
        <v>760.38</v>
      </c>
      <c r="I495" s="427"/>
      <c r="J495" s="141">
        <v>-10989.62</v>
      </c>
      <c r="K495" s="171">
        <v>-11500</v>
      </c>
      <c r="L495" s="141">
        <v>510.38</v>
      </c>
    </row>
    <row r="496" spans="2:12">
      <c r="B496" s="483" t="s">
        <v>2022</v>
      </c>
      <c r="C496" s="427"/>
      <c r="D496" s="170" t="s">
        <v>2023</v>
      </c>
      <c r="E496" s="482">
        <v>0</v>
      </c>
      <c r="F496" s="427"/>
      <c r="G496" s="171">
        <v>0</v>
      </c>
      <c r="H496" s="482">
        <v>0</v>
      </c>
      <c r="I496" s="427"/>
      <c r="J496" s="172" t="s">
        <v>228</v>
      </c>
      <c r="K496" s="172" t="s">
        <v>228</v>
      </c>
      <c r="L496" s="172" t="s">
        <v>228</v>
      </c>
    </row>
    <row r="497" spans="2:12" ht="21">
      <c r="B497" s="483" t="s">
        <v>27</v>
      </c>
      <c r="C497" s="427"/>
      <c r="D497" s="170" t="s">
        <v>2024</v>
      </c>
      <c r="E497" s="482">
        <v>-10739.62</v>
      </c>
      <c r="F497" s="427"/>
      <c r="G497" s="171">
        <v>-11500</v>
      </c>
      <c r="H497" s="482">
        <v>760.38</v>
      </c>
      <c r="I497" s="427"/>
      <c r="J497" s="172" t="s">
        <v>228</v>
      </c>
      <c r="K497" s="172" t="s">
        <v>228</v>
      </c>
      <c r="L497" s="172" t="s">
        <v>228</v>
      </c>
    </row>
    <row r="498" spans="2:12" ht="17.100000000000001" customHeight="1">
      <c r="B498" s="492" t="s">
        <v>246</v>
      </c>
      <c r="C498" s="426"/>
      <c r="D498" s="426"/>
      <c r="E498" s="426"/>
      <c r="F498" s="426"/>
      <c r="G498" s="426"/>
      <c r="H498" s="426"/>
      <c r="I498" s="426"/>
      <c r="J498" s="426"/>
      <c r="K498" s="426"/>
      <c r="L498" s="427"/>
    </row>
    <row r="499" spans="2:12">
      <c r="B499" s="483" t="s">
        <v>245</v>
      </c>
      <c r="C499" s="427"/>
      <c r="D499" s="170" t="s">
        <v>244</v>
      </c>
      <c r="E499" s="487" t="s">
        <v>228</v>
      </c>
      <c r="F499" s="427"/>
      <c r="G499" s="172" t="s">
        <v>228</v>
      </c>
      <c r="H499" s="487" t="s">
        <v>228</v>
      </c>
      <c r="I499" s="427"/>
      <c r="J499" s="141">
        <v>0</v>
      </c>
      <c r="K499" s="171">
        <v>0</v>
      </c>
      <c r="L499" s="141">
        <v>0</v>
      </c>
    </row>
    <row r="500" spans="2:12">
      <c r="B500" s="483" t="s">
        <v>243</v>
      </c>
      <c r="C500" s="427"/>
      <c r="D500" s="170" t="s">
        <v>242</v>
      </c>
      <c r="E500" s="487" t="s">
        <v>228</v>
      </c>
      <c r="F500" s="427"/>
      <c r="G500" s="172" t="s">
        <v>228</v>
      </c>
      <c r="H500" s="487" t="s">
        <v>228</v>
      </c>
      <c r="I500" s="427"/>
      <c r="J500" s="141">
        <v>0</v>
      </c>
      <c r="K500" s="171">
        <v>0</v>
      </c>
      <c r="L500" s="141">
        <v>0</v>
      </c>
    </row>
    <row r="501" spans="2:12">
      <c r="B501" s="483" t="s">
        <v>241</v>
      </c>
      <c r="C501" s="427"/>
      <c r="D501" s="170" t="s">
        <v>240</v>
      </c>
      <c r="E501" s="487" t="s">
        <v>228</v>
      </c>
      <c r="F501" s="427"/>
      <c r="G501" s="172" t="s">
        <v>228</v>
      </c>
      <c r="H501" s="487" t="s">
        <v>228</v>
      </c>
      <c r="I501" s="427"/>
      <c r="J501" s="141">
        <v>0</v>
      </c>
      <c r="K501" s="171">
        <v>0</v>
      </c>
      <c r="L501" s="141">
        <v>0</v>
      </c>
    </row>
    <row r="502" spans="2:12">
      <c r="B502" s="483" t="s">
        <v>239</v>
      </c>
      <c r="C502" s="427"/>
      <c r="D502" s="170" t="s">
        <v>238</v>
      </c>
      <c r="E502" s="487" t="s">
        <v>228</v>
      </c>
      <c r="F502" s="427"/>
      <c r="G502" s="172" t="s">
        <v>228</v>
      </c>
      <c r="H502" s="487" t="s">
        <v>228</v>
      </c>
      <c r="I502" s="427"/>
      <c r="J502" s="141">
        <v>-10989.62</v>
      </c>
      <c r="K502" s="171">
        <v>-11500</v>
      </c>
      <c r="L502" s="141">
        <v>510.38</v>
      </c>
    </row>
    <row r="503" spans="2:12" ht="17.100000000000001" customHeight="1">
      <c r="B503" s="492" t="s">
        <v>237</v>
      </c>
      <c r="C503" s="426"/>
      <c r="D503" s="426"/>
      <c r="E503" s="426"/>
      <c r="F503" s="426"/>
      <c r="G503" s="426"/>
      <c r="H503" s="426"/>
      <c r="I503" s="426"/>
      <c r="J503" s="426"/>
      <c r="K503" s="426"/>
      <c r="L503" s="427"/>
    </row>
    <row r="504" spans="2:12">
      <c r="B504" s="483" t="s">
        <v>236</v>
      </c>
      <c r="C504" s="427"/>
      <c r="D504" s="170" t="s">
        <v>235</v>
      </c>
      <c r="E504" s="487" t="s">
        <v>228</v>
      </c>
      <c r="F504" s="427"/>
      <c r="G504" s="172" t="s">
        <v>228</v>
      </c>
      <c r="H504" s="487" t="s">
        <v>228</v>
      </c>
      <c r="I504" s="427"/>
      <c r="J504" s="141">
        <v>0</v>
      </c>
      <c r="K504" s="171">
        <v>0</v>
      </c>
      <c r="L504" s="141">
        <v>0</v>
      </c>
    </row>
    <row r="505" spans="2:12">
      <c r="B505" s="483" t="s">
        <v>234</v>
      </c>
      <c r="C505" s="427"/>
      <c r="D505" s="170" t="s">
        <v>233</v>
      </c>
      <c r="E505" s="487" t="s">
        <v>228</v>
      </c>
      <c r="F505" s="427"/>
      <c r="G505" s="172" t="s">
        <v>228</v>
      </c>
      <c r="H505" s="487" t="s">
        <v>228</v>
      </c>
      <c r="I505" s="427"/>
      <c r="J505" s="141">
        <v>0</v>
      </c>
      <c r="K505" s="171">
        <v>0</v>
      </c>
      <c r="L505" s="141">
        <v>0</v>
      </c>
    </row>
    <row r="506" spans="2:12" ht="21">
      <c r="B506" s="483" t="s">
        <v>232</v>
      </c>
      <c r="C506" s="427"/>
      <c r="D506" s="170" t="s">
        <v>77</v>
      </c>
      <c r="E506" s="487" t="s">
        <v>228</v>
      </c>
      <c r="F506" s="427"/>
      <c r="G506" s="172" t="s">
        <v>228</v>
      </c>
      <c r="H506" s="487" t="s">
        <v>228</v>
      </c>
      <c r="I506" s="427"/>
      <c r="J506" s="141">
        <v>0</v>
      </c>
      <c r="K506" s="171">
        <v>0</v>
      </c>
      <c r="L506" s="141">
        <v>0</v>
      </c>
    </row>
    <row r="507" spans="2:12" ht="21">
      <c r="B507" s="483" t="s">
        <v>231</v>
      </c>
      <c r="C507" s="427"/>
      <c r="D507" s="170" t="s">
        <v>230</v>
      </c>
      <c r="E507" s="487" t="s">
        <v>228</v>
      </c>
      <c r="F507" s="427"/>
      <c r="G507" s="172" t="s">
        <v>228</v>
      </c>
      <c r="H507" s="487" t="s">
        <v>228</v>
      </c>
      <c r="I507" s="427"/>
      <c r="J507" s="141">
        <v>-10989.62</v>
      </c>
      <c r="K507" s="171">
        <v>-11500</v>
      </c>
      <c r="L507" s="141">
        <v>510.38</v>
      </c>
    </row>
    <row r="508" spans="2:12">
      <c r="B508" s="143" t="s">
        <v>228</v>
      </c>
      <c r="C508" s="143" t="s">
        <v>228</v>
      </c>
      <c r="D508" s="143" t="s">
        <v>228</v>
      </c>
      <c r="E508" s="488" t="s">
        <v>228</v>
      </c>
      <c r="F508" s="422"/>
      <c r="G508" s="143" t="s">
        <v>228</v>
      </c>
      <c r="H508" s="488" t="s">
        <v>228</v>
      </c>
      <c r="I508" s="422"/>
      <c r="J508" s="143" t="s">
        <v>228</v>
      </c>
      <c r="K508" s="143" t="s">
        <v>228</v>
      </c>
      <c r="L508" s="143" t="s">
        <v>228</v>
      </c>
    </row>
    <row r="509" spans="2:12">
      <c r="B509" s="485" t="s">
        <v>868</v>
      </c>
      <c r="C509" s="444"/>
      <c r="D509" s="167" t="s">
        <v>865</v>
      </c>
      <c r="E509" s="484" t="s">
        <v>2425</v>
      </c>
      <c r="F509" s="444"/>
      <c r="G509" s="168" t="s">
        <v>2426</v>
      </c>
      <c r="H509" s="484" t="s">
        <v>3</v>
      </c>
      <c r="I509" s="444"/>
      <c r="J509" s="168" t="s">
        <v>2425</v>
      </c>
      <c r="K509" s="168" t="s">
        <v>2426</v>
      </c>
      <c r="L509" s="168" t="s">
        <v>3</v>
      </c>
    </row>
    <row r="510" spans="2:12">
      <c r="B510" s="493" t="s">
        <v>228</v>
      </c>
      <c r="C510" s="427"/>
      <c r="D510" s="169" t="s">
        <v>228</v>
      </c>
      <c r="E510" s="490" t="s">
        <v>258</v>
      </c>
      <c r="F510" s="432"/>
      <c r="G510" s="432"/>
      <c r="H510" s="432"/>
      <c r="I510" s="433"/>
      <c r="J510" s="490" t="s">
        <v>257</v>
      </c>
      <c r="K510" s="432"/>
      <c r="L510" s="433"/>
    </row>
    <row r="511" spans="2:12" ht="21">
      <c r="B511" s="483" t="s">
        <v>248</v>
      </c>
      <c r="C511" s="427"/>
      <c r="D511" s="170" t="s">
        <v>247</v>
      </c>
      <c r="E511" s="482">
        <v>-11240.6</v>
      </c>
      <c r="F511" s="427"/>
      <c r="G511" s="171">
        <v>-11300</v>
      </c>
      <c r="H511" s="482">
        <v>59.4</v>
      </c>
      <c r="I511" s="427"/>
      <c r="J511" s="141">
        <v>-11240.6</v>
      </c>
      <c r="K511" s="171">
        <v>-11300</v>
      </c>
      <c r="L511" s="141">
        <v>59.4</v>
      </c>
    </row>
    <row r="512" spans="2:12">
      <c r="B512" s="483" t="s">
        <v>241</v>
      </c>
      <c r="C512" s="427"/>
      <c r="D512" s="170" t="s">
        <v>240</v>
      </c>
      <c r="E512" s="487" t="s">
        <v>228</v>
      </c>
      <c r="F512" s="427"/>
      <c r="G512" s="172" t="s">
        <v>228</v>
      </c>
      <c r="H512" s="487" t="s">
        <v>228</v>
      </c>
      <c r="I512" s="427"/>
      <c r="J512" s="141">
        <v>0</v>
      </c>
      <c r="K512" s="171">
        <v>0</v>
      </c>
      <c r="L512" s="141">
        <v>0</v>
      </c>
    </row>
    <row r="513" spans="2:12">
      <c r="B513" s="483" t="s">
        <v>239</v>
      </c>
      <c r="C513" s="427"/>
      <c r="D513" s="170" t="s">
        <v>238</v>
      </c>
      <c r="E513" s="487" t="s">
        <v>228</v>
      </c>
      <c r="F513" s="427"/>
      <c r="G513" s="172" t="s">
        <v>228</v>
      </c>
      <c r="H513" s="487" t="s">
        <v>228</v>
      </c>
      <c r="I513" s="427"/>
      <c r="J513" s="141">
        <v>-11240.6</v>
      </c>
      <c r="K513" s="171">
        <v>-11300</v>
      </c>
      <c r="L513" s="141">
        <v>59.4</v>
      </c>
    </row>
    <row r="514" spans="2:12" ht="21">
      <c r="B514" s="483" t="s">
        <v>232</v>
      </c>
      <c r="C514" s="427"/>
      <c r="D514" s="170" t="s">
        <v>77</v>
      </c>
      <c r="E514" s="487" t="s">
        <v>228</v>
      </c>
      <c r="F514" s="427"/>
      <c r="G514" s="172" t="s">
        <v>228</v>
      </c>
      <c r="H514" s="487" t="s">
        <v>228</v>
      </c>
      <c r="I514" s="427"/>
      <c r="J514" s="141">
        <v>0</v>
      </c>
      <c r="K514" s="171">
        <v>0</v>
      </c>
      <c r="L514" s="141">
        <v>0</v>
      </c>
    </row>
    <row r="515" spans="2:12" ht="21">
      <c r="B515" s="483" t="s">
        <v>231</v>
      </c>
      <c r="C515" s="427"/>
      <c r="D515" s="170" t="s">
        <v>230</v>
      </c>
      <c r="E515" s="487" t="s">
        <v>228</v>
      </c>
      <c r="F515" s="427"/>
      <c r="G515" s="172" t="s">
        <v>228</v>
      </c>
      <c r="H515" s="487" t="s">
        <v>228</v>
      </c>
      <c r="I515" s="427"/>
      <c r="J515" s="141">
        <v>-11240.6</v>
      </c>
      <c r="K515" s="171">
        <v>-11300</v>
      </c>
      <c r="L515" s="141">
        <v>59.4</v>
      </c>
    </row>
    <row r="516" spans="2:12" ht="21">
      <c r="B516" s="483" t="s">
        <v>27</v>
      </c>
      <c r="C516" s="427"/>
      <c r="D516" s="170" t="s">
        <v>2024</v>
      </c>
      <c r="E516" s="482">
        <v>-11240.6</v>
      </c>
      <c r="F516" s="427"/>
      <c r="G516" s="171">
        <v>-11300</v>
      </c>
      <c r="H516" s="482">
        <v>59.4</v>
      </c>
      <c r="I516" s="427"/>
      <c r="J516" s="172" t="s">
        <v>228</v>
      </c>
      <c r="K516" s="172" t="s">
        <v>228</v>
      </c>
      <c r="L516" s="172" t="s">
        <v>228</v>
      </c>
    </row>
    <row r="517" spans="2:12">
      <c r="B517" s="143" t="s">
        <v>228</v>
      </c>
      <c r="C517" s="143" t="s">
        <v>228</v>
      </c>
      <c r="D517" s="143" t="s">
        <v>228</v>
      </c>
      <c r="E517" s="488" t="s">
        <v>228</v>
      </c>
      <c r="F517" s="422"/>
      <c r="G517" s="143" t="s">
        <v>228</v>
      </c>
      <c r="H517" s="488" t="s">
        <v>228</v>
      </c>
      <c r="I517" s="422"/>
      <c r="J517" s="143" t="s">
        <v>228</v>
      </c>
      <c r="K517" s="143" t="s">
        <v>228</v>
      </c>
      <c r="L517" s="143" t="s">
        <v>228</v>
      </c>
    </row>
    <row r="518" spans="2:12">
      <c r="B518" s="485" t="s">
        <v>867</v>
      </c>
      <c r="C518" s="444"/>
      <c r="D518" s="167" t="s">
        <v>865</v>
      </c>
      <c r="E518" s="484" t="s">
        <v>2425</v>
      </c>
      <c r="F518" s="444"/>
      <c r="G518" s="168" t="s">
        <v>2426</v>
      </c>
      <c r="H518" s="484" t="s">
        <v>3</v>
      </c>
      <c r="I518" s="444"/>
      <c r="J518" s="168" t="s">
        <v>2425</v>
      </c>
      <c r="K518" s="168" t="s">
        <v>2426</v>
      </c>
      <c r="L518" s="168" t="s">
        <v>3</v>
      </c>
    </row>
    <row r="519" spans="2:12">
      <c r="B519" s="493" t="s">
        <v>228</v>
      </c>
      <c r="C519" s="427"/>
      <c r="D519" s="169" t="s">
        <v>228</v>
      </c>
      <c r="E519" s="490" t="s">
        <v>258</v>
      </c>
      <c r="F519" s="432"/>
      <c r="G519" s="432"/>
      <c r="H519" s="432"/>
      <c r="I519" s="433"/>
      <c r="J519" s="490" t="s">
        <v>257</v>
      </c>
      <c r="K519" s="432"/>
      <c r="L519" s="433"/>
    </row>
    <row r="520" spans="2:12" ht="21">
      <c r="B520" s="483" t="s">
        <v>248</v>
      </c>
      <c r="C520" s="427"/>
      <c r="D520" s="170" t="s">
        <v>247</v>
      </c>
      <c r="E520" s="482">
        <v>-11240.6</v>
      </c>
      <c r="F520" s="427"/>
      <c r="G520" s="171">
        <v>-11300</v>
      </c>
      <c r="H520" s="482">
        <v>59.4</v>
      </c>
      <c r="I520" s="427"/>
      <c r="J520" s="141">
        <v>-11240.6</v>
      </c>
      <c r="K520" s="171">
        <v>-11300</v>
      </c>
      <c r="L520" s="141">
        <v>59.4</v>
      </c>
    </row>
    <row r="521" spans="2:12">
      <c r="B521" s="483" t="s">
        <v>241</v>
      </c>
      <c r="C521" s="427"/>
      <c r="D521" s="170" t="s">
        <v>240</v>
      </c>
      <c r="E521" s="487" t="s">
        <v>228</v>
      </c>
      <c r="F521" s="427"/>
      <c r="G521" s="172" t="s">
        <v>228</v>
      </c>
      <c r="H521" s="487" t="s">
        <v>228</v>
      </c>
      <c r="I521" s="427"/>
      <c r="J521" s="141">
        <v>0</v>
      </c>
      <c r="K521" s="171">
        <v>0</v>
      </c>
      <c r="L521" s="141">
        <v>0</v>
      </c>
    </row>
    <row r="522" spans="2:12">
      <c r="B522" s="483" t="s">
        <v>239</v>
      </c>
      <c r="C522" s="427"/>
      <c r="D522" s="170" t="s">
        <v>238</v>
      </c>
      <c r="E522" s="487" t="s">
        <v>228</v>
      </c>
      <c r="F522" s="427"/>
      <c r="G522" s="172" t="s">
        <v>228</v>
      </c>
      <c r="H522" s="487" t="s">
        <v>228</v>
      </c>
      <c r="I522" s="427"/>
      <c r="J522" s="141">
        <v>-11240.6</v>
      </c>
      <c r="K522" s="171">
        <v>-11300</v>
      </c>
      <c r="L522" s="141">
        <v>59.4</v>
      </c>
    </row>
    <row r="523" spans="2:12" ht="21">
      <c r="B523" s="483" t="s">
        <v>232</v>
      </c>
      <c r="C523" s="427"/>
      <c r="D523" s="170" t="s">
        <v>77</v>
      </c>
      <c r="E523" s="487" t="s">
        <v>228</v>
      </c>
      <c r="F523" s="427"/>
      <c r="G523" s="172" t="s">
        <v>228</v>
      </c>
      <c r="H523" s="487" t="s">
        <v>228</v>
      </c>
      <c r="I523" s="427"/>
      <c r="J523" s="141">
        <v>0</v>
      </c>
      <c r="K523" s="171">
        <v>0</v>
      </c>
      <c r="L523" s="141">
        <v>0</v>
      </c>
    </row>
    <row r="524" spans="2:12" ht="21">
      <c r="B524" s="483" t="s">
        <v>231</v>
      </c>
      <c r="C524" s="427"/>
      <c r="D524" s="170" t="s">
        <v>230</v>
      </c>
      <c r="E524" s="487" t="s">
        <v>228</v>
      </c>
      <c r="F524" s="427"/>
      <c r="G524" s="172" t="s">
        <v>228</v>
      </c>
      <c r="H524" s="487" t="s">
        <v>228</v>
      </c>
      <c r="I524" s="427"/>
      <c r="J524" s="141">
        <v>-11240.6</v>
      </c>
      <c r="K524" s="171">
        <v>-11300</v>
      </c>
      <c r="L524" s="141">
        <v>59.4</v>
      </c>
    </row>
    <row r="525" spans="2:12" ht="21">
      <c r="B525" s="483" t="s">
        <v>27</v>
      </c>
      <c r="C525" s="427"/>
      <c r="D525" s="170" t="s">
        <v>2024</v>
      </c>
      <c r="E525" s="482">
        <v>-11240.6</v>
      </c>
      <c r="F525" s="427"/>
      <c r="G525" s="171">
        <v>-11300</v>
      </c>
      <c r="H525" s="482">
        <v>59.4</v>
      </c>
      <c r="I525" s="427"/>
      <c r="J525" s="172" t="s">
        <v>228</v>
      </c>
      <c r="K525" s="172" t="s">
        <v>228</v>
      </c>
      <c r="L525" s="172" t="s">
        <v>228</v>
      </c>
    </row>
    <row r="526" spans="2:12">
      <c r="B526" s="143" t="s">
        <v>228</v>
      </c>
      <c r="C526" s="143" t="s">
        <v>228</v>
      </c>
      <c r="D526" s="143" t="s">
        <v>228</v>
      </c>
      <c r="E526" s="488" t="s">
        <v>228</v>
      </c>
      <c r="F526" s="422"/>
      <c r="G526" s="143" t="s">
        <v>228</v>
      </c>
      <c r="H526" s="488" t="s">
        <v>228</v>
      </c>
      <c r="I526" s="422"/>
      <c r="J526" s="143" t="s">
        <v>228</v>
      </c>
      <c r="K526" s="143" t="s">
        <v>228</v>
      </c>
      <c r="L526" s="143" t="s">
        <v>228</v>
      </c>
    </row>
    <row r="527" spans="2:12">
      <c r="B527" s="485" t="s">
        <v>866</v>
      </c>
      <c r="C527" s="444"/>
      <c r="D527" s="167" t="s">
        <v>865</v>
      </c>
      <c r="E527" s="484" t="s">
        <v>2425</v>
      </c>
      <c r="F527" s="444"/>
      <c r="G527" s="168" t="s">
        <v>2426</v>
      </c>
      <c r="H527" s="484" t="s">
        <v>3</v>
      </c>
      <c r="I527" s="444"/>
      <c r="J527" s="168" t="s">
        <v>2425</v>
      </c>
      <c r="K527" s="168" t="s">
        <v>2426</v>
      </c>
      <c r="L527" s="168" t="s">
        <v>3</v>
      </c>
    </row>
    <row r="528" spans="2:12">
      <c r="B528" s="486" t="s">
        <v>259</v>
      </c>
      <c r="C528" s="427"/>
      <c r="D528" s="169" t="s">
        <v>228</v>
      </c>
      <c r="E528" s="490" t="s">
        <v>258</v>
      </c>
      <c r="F528" s="432"/>
      <c r="G528" s="432"/>
      <c r="H528" s="432"/>
      <c r="I528" s="433"/>
      <c r="J528" s="490" t="s">
        <v>257</v>
      </c>
      <c r="K528" s="432"/>
      <c r="L528" s="433"/>
    </row>
    <row r="529" spans="2:12" ht="17.100000000000001" customHeight="1">
      <c r="B529" s="492" t="s">
        <v>256</v>
      </c>
      <c r="C529" s="426"/>
      <c r="D529" s="426"/>
      <c r="E529" s="426"/>
      <c r="F529" s="426"/>
      <c r="G529" s="426"/>
      <c r="H529" s="426"/>
      <c r="I529" s="426"/>
      <c r="J529" s="426"/>
      <c r="K529" s="426"/>
      <c r="L529" s="427"/>
    </row>
    <row r="530" spans="2:12">
      <c r="B530" s="483" t="s">
        <v>252</v>
      </c>
      <c r="C530" s="427"/>
      <c r="D530" s="170" t="s">
        <v>251</v>
      </c>
      <c r="E530" s="482">
        <v>0</v>
      </c>
      <c r="F530" s="427"/>
      <c r="G530" s="171">
        <v>0</v>
      </c>
      <c r="H530" s="482">
        <v>0</v>
      </c>
      <c r="I530" s="427"/>
      <c r="J530" s="141">
        <v>0</v>
      </c>
      <c r="K530" s="171">
        <v>0</v>
      </c>
      <c r="L530" s="141">
        <v>0</v>
      </c>
    </row>
    <row r="531" spans="2:12">
      <c r="B531" s="204" t="s">
        <v>864</v>
      </c>
      <c r="C531" s="174" t="s">
        <v>337</v>
      </c>
      <c r="D531" s="229" t="s">
        <v>364</v>
      </c>
      <c r="E531" s="489">
        <v>11240.6</v>
      </c>
      <c r="F531" s="427"/>
      <c r="G531" s="173">
        <v>11300</v>
      </c>
      <c r="H531" s="489">
        <v>-59.4</v>
      </c>
      <c r="I531" s="427"/>
      <c r="J531" s="142">
        <v>11240.6</v>
      </c>
      <c r="K531" s="173">
        <v>11300</v>
      </c>
      <c r="L531" s="142">
        <v>-59.4</v>
      </c>
    </row>
    <row r="532" spans="2:12" ht="21">
      <c r="B532" s="483" t="s">
        <v>250</v>
      </c>
      <c r="C532" s="427"/>
      <c r="D532" s="170" t="s">
        <v>249</v>
      </c>
      <c r="E532" s="482">
        <v>11240.6</v>
      </c>
      <c r="F532" s="427"/>
      <c r="G532" s="171">
        <v>11300</v>
      </c>
      <c r="H532" s="482">
        <v>-59.4</v>
      </c>
      <c r="I532" s="427"/>
      <c r="J532" s="141">
        <v>11240.6</v>
      </c>
      <c r="K532" s="171">
        <v>11300</v>
      </c>
      <c r="L532" s="141">
        <v>-59.4</v>
      </c>
    </row>
    <row r="533" spans="2:12" ht="21">
      <c r="B533" s="483" t="s">
        <v>248</v>
      </c>
      <c r="C533" s="427"/>
      <c r="D533" s="170" t="s">
        <v>247</v>
      </c>
      <c r="E533" s="482">
        <v>-11240.6</v>
      </c>
      <c r="F533" s="427"/>
      <c r="G533" s="171">
        <v>-11300</v>
      </c>
      <c r="H533" s="482">
        <v>59.4</v>
      </c>
      <c r="I533" s="427"/>
      <c r="J533" s="141">
        <v>-11240.6</v>
      </c>
      <c r="K533" s="171">
        <v>-11300</v>
      </c>
      <c r="L533" s="141">
        <v>59.4</v>
      </c>
    </row>
    <row r="534" spans="2:12">
      <c r="B534" s="483" t="s">
        <v>2022</v>
      </c>
      <c r="C534" s="427"/>
      <c r="D534" s="170" t="s">
        <v>2023</v>
      </c>
      <c r="E534" s="482">
        <v>0</v>
      </c>
      <c r="F534" s="427"/>
      <c r="G534" s="171">
        <v>0</v>
      </c>
      <c r="H534" s="482">
        <v>0</v>
      </c>
      <c r="I534" s="427"/>
      <c r="J534" s="172" t="s">
        <v>228</v>
      </c>
      <c r="K534" s="172" t="s">
        <v>228</v>
      </c>
      <c r="L534" s="172" t="s">
        <v>228</v>
      </c>
    </row>
    <row r="535" spans="2:12" ht="21">
      <c r="B535" s="483" t="s">
        <v>27</v>
      </c>
      <c r="C535" s="427"/>
      <c r="D535" s="170" t="s">
        <v>2024</v>
      </c>
      <c r="E535" s="482">
        <v>-11240.6</v>
      </c>
      <c r="F535" s="427"/>
      <c r="G535" s="171">
        <v>-11300</v>
      </c>
      <c r="H535" s="482">
        <v>59.4</v>
      </c>
      <c r="I535" s="427"/>
      <c r="J535" s="172" t="s">
        <v>228</v>
      </c>
      <c r="K535" s="172" t="s">
        <v>228</v>
      </c>
      <c r="L535" s="172" t="s">
        <v>228</v>
      </c>
    </row>
    <row r="536" spans="2:12" ht="17.100000000000001" customHeight="1">
      <c r="B536" s="492" t="s">
        <v>246</v>
      </c>
      <c r="C536" s="426"/>
      <c r="D536" s="426"/>
      <c r="E536" s="426"/>
      <c r="F536" s="426"/>
      <c r="G536" s="426"/>
      <c r="H536" s="426"/>
      <c r="I536" s="426"/>
      <c r="J536" s="426"/>
      <c r="K536" s="426"/>
      <c r="L536" s="427"/>
    </row>
    <row r="537" spans="2:12">
      <c r="B537" s="483" t="s">
        <v>245</v>
      </c>
      <c r="C537" s="427"/>
      <c r="D537" s="170" t="s">
        <v>244</v>
      </c>
      <c r="E537" s="487" t="s">
        <v>228</v>
      </c>
      <c r="F537" s="427"/>
      <c r="G537" s="172" t="s">
        <v>228</v>
      </c>
      <c r="H537" s="487" t="s">
        <v>228</v>
      </c>
      <c r="I537" s="427"/>
      <c r="J537" s="141">
        <v>0</v>
      </c>
      <c r="K537" s="171">
        <v>0</v>
      </c>
      <c r="L537" s="141">
        <v>0</v>
      </c>
    </row>
    <row r="538" spans="2:12">
      <c r="B538" s="483" t="s">
        <v>243</v>
      </c>
      <c r="C538" s="427"/>
      <c r="D538" s="170" t="s">
        <v>242</v>
      </c>
      <c r="E538" s="487" t="s">
        <v>228</v>
      </c>
      <c r="F538" s="427"/>
      <c r="G538" s="172" t="s">
        <v>228</v>
      </c>
      <c r="H538" s="487" t="s">
        <v>228</v>
      </c>
      <c r="I538" s="427"/>
      <c r="J538" s="141">
        <v>0</v>
      </c>
      <c r="K538" s="171">
        <v>0</v>
      </c>
      <c r="L538" s="141">
        <v>0</v>
      </c>
    </row>
    <row r="539" spans="2:12">
      <c r="B539" s="483" t="s">
        <v>241</v>
      </c>
      <c r="C539" s="427"/>
      <c r="D539" s="170" t="s">
        <v>240</v>
      </c>
      <c r="E539" s="487" t="s">
        <v>228</v>
      </c>
      <c r="F539" s="427"/>
      <c r="G539" s="172" t="s">
        <v>228</v>
      </c>
      <c r="H539" s="487" t="s">
        <v>228</v>
      </c>
      <c r="I539" s="427"/>
      <c r="J539" s="141">
        <v>0</v>
      </c>
      <c r="K539" s="171">
        <v>0</v>
      </c>
      <c r="L539" s="141">
        <v>0</v>
      </c>
    </row>
    <row r="540" spans="2:12">
      <c r="B540" s="483" t="s">
        <v>239</v>
      </c>
      <c r="C540" s="427"/>
      <c r="D540" s="170" t="s">
        <v>238</v>
      </c>
      <c r="E540" s="487" t="s">
        <v>228</v>
      </c>
      <c r="F540" s="427"/>
      <c r="G540" s="172" t="s">
        <v>228</v>
      </c>
      <c r="H540" s="487" t="s">
        <v>228</v>
      </c>
      <c r="I540" s="427"/>
      <c r="J540" s="141">
        <v>-11240.6</v>
      </c>
      <c r="K540" s="171">
        <v>-11300</v>
      </c>
      <c r="L540" s="141">
        <v>59.4</v>
      </c>
    </row>
    <row r="541" spans="2:12" ht="17.100000000000001" customHeight="1">
      <c r="B541" s="492" t="s">
        <v>237</v>
      </c>
      <c r="C541" s="426"/>
      <c r="D541" s="426"/>
      <c r="E541" s="426"/>
      <c r="F541" s="426"/>
      <c r="G541" s="426"/>
      <c r="H541" s="426"/>
      <c r="I541" s="426"/>
      <c r="J541" s="426"/>
      <c r="K541" s="426"/>
      <c r="L541" s="427"/>
    </row>
    <row r="542" spans="2:12">
      <c r="B542" s="483" t="s">
        <v>236</v>
      </c>
      <c r="C542" s="427"/>
      <c r="D542" s="170" t="s">
        <v>235</v>
      </c>
      <c r="E542" s="487" t="s">
        <v>228</v>
      </c>
      <c r="F542" s="427"/>
      <c r="G542" s="172" t="s">
        <v>228</v>
      </c>
      <c r="H542" s="487" t="s">
        <v>228</v>
      </c>
      <c r="I542" s="427"/>
      <c r="J542" s="141">
        <v>0</v>
      </c>
      <c r="K542" s="171">
        <v>0</v>
      </c>
      <c r="L542" s="141">
        <v>0</v>
      </c>
    </row>
    <row r="543" spans="2:12">
      <c r="B543" s="483" t="s">
        <v>234</v>
      </c>
      <c r="C543" s="427"/>
      <c r="D543" s="170" t="s">
        <v>233</v>
      </c>
      <c r="E543" s="487" t="s">
        <v>228</v>
      </c>
      <c r="F543" s="427"/>
      <c r="G543" s="172" t="s">
        <v>228</v>
      </c>
      <c r="H543" s="487" t="s">
        <v>228</v>
      </c>
      <c r="I543" s="427"/>
      <c r="J543" s="141">
        <v>0</v>
      </c>
      <c r="K543" s="171">
        <v>0</v>
      </c>
      <c r="L543" s="141">
        <v>0</v>
      </c>
    </row>
    <row r="544" spans="2:12" ht="21">
      <c r="B544" s="483" t="s">
        <v>232</v>
      </c>
      <c r="C544" s="427"/>
      <c r="D544" s="170" t="s">
        <v>77</v>
      </c>
      <c r="E544" s="487" t="s">
        <v>228</v>
      </c>
      <c r="F544" s="427"/>
      <c r="G544" s="172" t="s">
        <v>228</v>
      </c>
      <c r="H544" s="487" t="s">
        <v>228</v>
      </c>
      <c r="I544" s="427"/>
      <c r="J544" s="141">
        <v>0</v>
      </c>
      <c r="K544" s="171">
        <v>0</v>
      </c>
      <c r="L544" s="141">
        <v>0</v>
      </c>
    </row>
    <row r="545" spans="2:12" ht="21">
      <c r="B545" s="483" t="s">
        <v>231</v>
      </c>
      <c r="C545" s="427"/>
      <c r="D545" s="170" t="s">
        <v>230</v>
      </c>
      <c r="E545" s="487" t="s">
        <v>228</v>
      </c>
      <c r="F545" s="427"/>
      <c r="G545" s="172" t="s">
        <v>228</v>
      </c>
      <c r="H545" s="487" t="s">
        <v>228</v>
      </c>
      <c r="I545" s="427"/>
      <c r="J545" s="141">
        <v>-11240.6</v>
      </c>
      <c r="K545" s="171">
        <v>-11300</v>
      </c>
      <c r="L545" s="141">
        <v>59.4</v>
      </c>
    </row>
    <row r="546" spans="2:12">
      <c r="B546" s="143" t="s">
        <v>228</v>
      </c>
      <c r="C546" s="143" t="s">
        <v>228</v>
      </c>
      <c r="D546" s="143" t="s">
        <v>228</v>
      </c>
      <c r="E546" s="488" t="s">
        <v>228</v>
      </c>
      <c r="F546" s="422"/>
      <c r="G546" s="143" t="s">
        <v>228</v>
      </c>
      <c r="H546" s="488" t="s">
        <v>228</v>
      </c>
      <c r="I546" s="422"/>
      <c r="J546" s="143" t="s">
        <v>228</v>
      </c>
      <c r="K546" s="143" t="s">
        <v>228</v>
      </c>
      <c r="L546" s="143" t="s">
        <v>228</v>
      </c>
    </row>
    <row r="547" spans="2:12">
      <c r="B547" s="485" t="s">
        <v>863</v>
      </c>
      <c r="C547" s="444"/>
      <c r="D547" s="167" t="s">
        <v>861</v>
      </c>
      <c r="E547" s="484" t="s">
        <v>2425</v>
      </c>
      <c r="F547" s="444"/>
      <c r="G547" s="168" t="s">
        <v>2426</v>
      </c>
      <c r="H547" s="484" t="s">
        <v>3</v>
      </c>
      <c r="I547" s="444"/>
      <c r="J547" s="168" t="s">
        <v>2425</v>
      </c>
      <c r="K547" s="168" t="s">
        <v>2426</v>
      </c>
      <c r="L547" s="168" t="s">
        <v>3</v>
      </c>
    </row>
    <row r="548" spans="2:12">
      <c r="B548" s="493" t="s">
        <v>228</v>
      </c>
      <c r="C548" s="427"/>
      <c r="D548" s="169" t="s">
        <v>228</v>
      </c>
      <c r="E548" s="490" t="s">
        <v>258</v>
      </c>
      <c r="F548" s="432"/>
      <c r="G548" s="432"/>
      <c r="H548" s="432"/>
      <c r="I548" s="433"/>
      <c r="J548" s="490" t="s">
        <v>257</v>
      </c>
      <c r="K548" s="432"/>
      <c r="L548" s="433"/>
    </row>
    <row r="549" spans="2:12" ht="21">
      <c r="B549" s="483" t="s">
        <v>248</v>
      </c>
      <c r="C549" s="427"/>
      <c r="D549" s="170" t="s">
        <v>247</v>
      </c>
      <c r="E549" s="482">
        <v>-173980</v>
      </c>
      <c r="F549" s="427"/>
      <c r="G549" s="171">
        <v>-184000</v>
      </c>
      <c r="H549" s="482">
        <v>10020</v>
      </c>
      <c r="I549" s="427"/>
      <c r="J549" s="141">
        <v>-173980</v>
      </c>
      <c r="K549" s="171">
        <v>-184000</v>
      </c>
      <c r="L549" s="141">
        <v>10020</v>
      </c>
    </row>
    <row r="550" spans="2:12">
      <c r="B550" s="483" t="s">
        <v>241</v>
      </c>
      <c r="C550" s="427"/>
      <c r="D550" s="170" t="s">
        <v>240</v>
      </c>
      <c r="E550" s="487" t="s">
        <v>228</v>
      </c>
      <c r="F550" s="427"/>
      <c r="G550" s="172" t="s">
        <v>228</v>
      </c>
      <c r="H550" s="487" t="s">
        <v>228</v>
      </c>
      <c r="I550" s="427"/>
      <c r="J550" s="141">
        <v>0</v>
      </c>
      <c r="K550" s="171">
        <v>0</v>
      </c>
      <c r="L550" s="141">
        <v>0</v>
      </c>
    </row>
    <row r="551" spans="2:12">
      <c r="B551" s="483" t="s">
        <v>239</v>
      </c>
      <c r="C551" s="427"/>
      <c r="D551" s="170" t="s">
        <v>238</v>
      </c>
      <c r="E551" s="487" t="s">
        <v>228</v>
      </c>
      <c r="F551" s="427"/>
      <c r="G551" s="172" t="s">
        <v>228</v>
      </c>
      <c r="H551" s="487" t="s">
        <v>228</v>
      </c>
      <c r="I551" s="427"/>
      <c r="J551" s="141">
        <v>-173980</v>
      </c>
      <c r="K551" s="171">
        <v>-184000</v>
      </c>
      <c r="L551" s="141">
        <v>10020</v>
      </c>
    </row>
    <row r="552" spans="2:12" ht="21">
      <c r="B552" s="483" t="s">
        <v>232</v>
      </c>
      <c r="C552" s="427"/>
      <c r="D552" s="170" t="s">
        <v>77</v>
      </c>
      <c r="E552" s="487" t="s">
        <v>228</v>
      </c>
      <c r="F552" s="427"/>
      <c r="G552" s="172" t="s">
        <v>228</v>
      </c>
      <c r="H552" s="487" t="s">
        <v>228</v>
      </c>
      <c r="I552" s="427"/>
      <c r="J552" s="141">
        <v>0</v>
      </c>
      <c r="K552" s="171">
        <v>0</v>
      </c>
      <c r="L552" s="141">
        <v>0</v>
      </c>
    </row>
    <row r="553" spans="2:12" ht="21">
      <c r="B553" s="483" t="s">
        <v>231</v>
      </c>
      <c r="C553" s="427"/>
      <c r="D553" s="170" t="s">
        <v>230</v>
      </c>
      <c r="E553" s="487" t="s">
        <v>228</v>
      </c>
      <c r="F553" s="427"/>
      <c r="G553" s="172" t="s">
        <v>228</v>
      </c>
      <c r="H553" s="487" t="s">
        <v>228</v>
      </c>
      <c r="I553" s="427"/>
      <c r="J553" s="141">
        <v>-173980</v>
      </c>
      <c r="K553" s="171">
        <v>-184000</v>
      </c>
      <c r="L553" s="141">
        <v>10020</v>
      </c>
    </row>
    <row r="554" spans="2:12" ht="21">
      <c r="B554" s="483" t="s">
        <v>27</v>
      </c>
      <c r="C554" s="427"/>
      <c r="D554" s="170" t="s">
        <v>2024</v>
      </c>
      <c r="E554" s="482">
        <v>-173980</v>
      </c>
      <c r="F554" s="427"/>
      <c r="G554" s="171">
        <v>-184000</v>
      </c>
      <c r="H554" s="482">
        <v>10020</v>
      </c>
      <c r="I554" s="427"/>
      <c r="J554" s="172" t="s">
        <v>228</v>
      </c>
      <c r="K554" s="172" t="s">
        <v>228</v>
      </c>
      <c r="L554" s="172" t="s">
        <v>228</v>
      </c>
    </row>
    <row r="555" spans="2:12">
      <c r="B555" s="143" t="s">
        <v>228</v>
      </c>
      <c r="C555" s="143" t="s">
        <v>228</v>
      </c>
      <c r="D555" s="143" t="s">
        <v>228</v>
      </c>
      <c r="E555" s="488" t="s">
        <v>228</v>
      </c>
      <c r="F555" s="422"/>
      <c r="G555" s="143" t="s">
        <v>228</v>
      </c>
      <c r="H555" s="488" t="s">
        <v>228</v>
      </c>
      <c r="I555" s="422"/>
      <c r="J555" s="143" t="s">
        <v>228</v>
      </c>
      <c r="K555" s="143" t="s">
        <v>228</v>
      </c>
      <c r="L555" s="143" t="s">
        <v>228</v>
      </c>
    </row>
    <row r="556" spans="2:12">
      <c r="B556" s="485" t="s">
        <v>862</v>
      </c>
      <c r="C556" s="444"/>
      <c r="D556" s="167" t="s">
        <v>861</v>
      </c>
      <c r="E556" s="484" t="s">
        <v>2425</v>
      </c>
      <c r="F556" s="444"/>
      <c r="G556" s="168" t="s">
        <v>2426</v>
      </c>
      <c r="H556" s="484" t="s">
        <v>3</v>
      </c>
      <c r="I556" s="444"/>
      <c r="J556" s="168" t="s">
        <v>2425</v>
      </c>
      <c r="K556" s="168" t="s">
        <v>2426</v>
      </c>
      <c r="L556" s="168" t="s">
        <v>3</v>
      </c>
    </row>
    <row r="557" spans="2:12">
      <c r="B557" s="493" t="s">
        <v>228</v>
      </c>
      <c r="C557" s="427"/>
      <c r="D557" s="169" t="s">
        <v>228</v>
      </c>
      <c r="E557" s="490" t="s">
        <v>258</v>
      </c>
      <c r="F557" s="432"/>
      <c r="G557" s="432"/>
      <c r="H557" s="432"/>
      <c r="I557" s="433"/>
      <c r="J557" s="490" t="s">
        <v>257</v>
      </c>
      <c r="K557" s="432"/>
      <c r="L557" s="433"/>
    </row>
    <row r="558" spans="2:12" ht="21">
      <c r="B558" s="483" t="s">
        <v>248</v>
      </c>
      <c r="C558" s="427"/>
      <c r="D558" s="170" t="s">
        <v>247</v>
      </c>
      <c r="E558" s="482">
        <v>-173980</v>
      </c>
      <c r="F558" s="427"/>
      <c r="G558" s="171">
        <v>-184000</v>
      </c>
      <c r="H558" s="482">
        <v>10020</v>
      </c>
      <c r="I558" s="427"/>
      <c r="J558" s="141">
        <v>-173980</v>
      </c>
      <c r="K558" s="171">
        <v>-184000</v>
      </c>
      <c r="L558" s="141">
        <v>10020</v>
      </c>
    </row>
    <row r="559" spans="2:12">
      <c r="B559" s="483" t="s">
        <v>241</v>
      </c>
      <c r="C559" s="427"/>
      <c r="D559" s="170" t="s">
        <v>240</v>
      </c>
      <c r="E559" s="487" t="s">
        <v>228</v>
      </c>
      <c r="F559" s="427"/>
      <c r="G559" s="172" t="s">
        <v>228</v>
      </c>
      <c r="H559" s="487" t="s">
        <v>228</v>
      </c>
      <c r="I559" s="427"/>
      <c r="J559" s="141">
        <v>0</v>
      </c>
      <c r="K559" s="171">
        <v>0</v>
      </c>
      <c r="L559" s="141">
        <v>0</v>
      </c>
    </row>
    <row r="560" spans="2:12">
      <c r="B560" s="483" t="s">
        <v>239</v>
      </c>
      <c r="C560" s="427"/>
      <c r="D560" s="170" t="s">
        <v>238</v>
      </c>
      <c r="E560" s="487" t="s">
        <v>228</v>
      </c>
      <c r="F560" s="427"/>
      <c r="G560" s="172" t="s">
        <v>228</v>
      </c>
      <c r="H560" s="487" t="s">
        <v>228</v>
      </c>
      <c r="I560" s="427"/>
      <c r="J560" s="141">
        <v>-173980</v>
      </c>
      <c r="K560" s="171">
        <v>-184000</v>
      </c>
      <c r="L560" s="141">
        <v>10020</v>
      </c>
    </row>
    <row r="561" spans="2:12" ht="21">
      <c r="B561" s="483" t="s">
        <v>232</v>
      </c>
      <c r="C561" s="427"/>
      <c r="D561" s="170" t="s">
        <v>77</v>
      </c>
      <c r="E561" s="487" t="s">
        <v>228</v>
      </c>
      <c r="F561" s="427"/>
      <c r="G561" s="172" t="s">
        <v>228</v>
      </c>
      <c r="H561" s="487" t="s">
        <v>228</v>
      </c>
      <c r="I561" s="427"/>
      <c r="J561" s="141">
        <v>0</v>
      </c>
      <c r="K561" s="171">
        <v>0</v>
      </c>
      <c r="L561" s="141">
        <v>0</v>
      </c>
    </row>
    <row r="562" spans="2:12" ht="21">
      <c r="B562" s="483" t="s">
        <v>231</v>
      </c>
      <c r="C562" s="427"/>
      <c r="D562" s="170" t="s">
        <v>230</v>
      </c>
      <c r="E562" s="487" t="s">
        <v>228</v>
      </c>
      <c r="F562" s="427"/>
      <c r="G562" s="172" t="s">
        <v>228</v>
      </c>
      <c r="H562" s="487" t="s">
        <v>228</v>
      </c>
      <c r="I562" s="427"/>
      <c r="J562" s="141">
        <v>-173980</v>
      </c>
      <c r="K562" s="171">
        <v>-184000</v>
      </c>
      <c r="L562" s="141">
        <v>10020</v>
      </c>
    </row>
    <row r="563" spans="2:12" ht="21">
      <c r="B563" s="483" t="s">
        <v>27</v>
      </c>
      <c r="C563" s="427"/>
      <c r="D563" s="170" t="s">
        <v>2024</v>
      </c>
      <c r="E563" s="482">
        <v>-173980</v>
      </c>
      <c r="F563" s="427"/>
      <c r="G563" s="171">
        <v>-184000</v>
      </c>
      <c r="H563" s="482">
        <v>10020</v>
      </c>
      <c r="I563" s="427"/>
      <c r="J563" s="172" t="s">
        <v>228</v>
      </c>
      <c r="K563" s="172" t="s">
        <v>228</v>
      </c>
      <c r="L563" s="172" t="s">
        <v>228</v>
      </c>
    </row>
    <row r="564" spans="2:12">
      <c r="B564" s="143" t="s">
        <v>228</v>
      </c>
      <c r="C564" s="143" t="s">
        <v>228</v>
      </c>
      <c r="D564" s="143" t="s">
        <v>228</v>
      </c>
      <c r="E564" s="488" t="s">
        <v>228</v>
      </c>
      <c r="F564" s="422"/>
      <c r="G564" s="143" t="s">
        <v>228</v>
      </c>
      <c r="H564" s="488" t="s">
        <v>228</v>
      </c>
      <c r="I564" s="422"/>
      <c r="J564" s="143" t="s">
        <v>228</v>
      </c>
      <c r="K564" s="143" t="s">
        <v>228</v>
      </c>
      <c r="L564" s="143" t="s">
        <v>228</v>
      </c>
    </row>
    <row r="565" spans="2:12" ht="24">
      <c r="B565" s="485" t="s">
        <v>860</v>
      </c>
      <c r="C565" s="444"/>
      <c r="D565" s="167" t="s">
        <v>859</v>
      </c>
      <c r="E565" s="484" t="s">
        <v>2425</v>
      </c>
      <c r="F565" s="444"/>
      <c r="G565" s="168" t="s">
        <v>2426</v>
      </c>
      <c r="H565" s="484" t="s">
        <v>3</v>
      </c>
      <c r="I565" s="444"/>
      <c r="J565" s="168" t="s">
        <v>2425</v>
      </c>
      <c r="K565" s="168" t="s">
        <v>2426</v>
      </c>
      <c r="L565" s="168" t="s">
        <v>3</v>
      </c>
    </row>
    <row r="566" spans="2:12">
      <c r="B566" s="486" t="s">
        <v>259</v>
      </c>
      <c r="C566" s="427"/>
      <c r="D566" s="169" t="s">
        <v>228</v>
      </c>
      <c r="E566" s="490" t="s">
        <v>258</v>
      </c>
      <c r="F566" s="432"/>
      <c r="G566" s="432"/>
      <c r="H566" s="432"/>
      <c r="I566" s="433"/>
      <c r="J566" s="490" t="s">
        <v>257</v>
      </c>
      <c r="K566" s="432"/>
      <c r="L566" s="433"/>
    </row>
    <row r="567" spans="2:12" ht="17.100000000000001" customHeight="1">
      <c r="B567" s="492" t="s">
        <v>256</v>
      </c>
      <c r="C567" s="426"/>
      <c r="D567" s="426"/>
      <c r="E567" s="426"/>
      <c r="F567" s="426"/>
      <c r="G567" s="426"/>
      <c r="H567" s="426"/>
      <c r="I567" s="426"/>
      <c r="J567" s="426"/>
      <c r="K567" s="426"/>
      <c r="L567" s="427"/>
    </row>
    <row r="568" spans="2:12">
      <c r="B568" s="483" t="s">
        <v>252</v>
      </c>
      <c r="C568" s="427"/>
      <c r="D568" s="170" t="s">
        <v>251</v>
      </c>
      <c r="E568" s="482">
        <v>0</v>
      </c>
      <c r="F568" s="427"/>
      <c r="G568" s="171">
        <v>0</v>
      </c>
      <c r="H568" s="482">
        <v>0</v>
      </c>
      <c r="I568" s="427"/>
      <c r="J568" s="141">
        <v>0</v>
      </c>
      <c r="K568" s="171">
        <v>0</v>
      </c>
      <c r="L568" s="141">
        <v>0</v>
      </c>
    </row>
    <row r="569" spans="2:12">
      <c r="B569" s="204" t="s">
        <v>858</v>
      </c>
      <c r="C569" s="174" t="s">
        <v>857</v>
      </c>
      <c r="D569" s="229" t="s">
        <v>856</v>
      </c>
      <c r="E569" s="489">
        <v>173980</v>
      </c>
      <c r="F569" s="427"/>
      <c r="G569" s="173">
        <v>184000</v>
      </c>
      <c r="H569" s="489">
        <v>-10020</v>
      </c>
      <c r="I569" s="427"/>
      <c r="J569" s="142">
        <v>173980</v>
      </c>
      <c r="K569" s="173">
        <v>184000</v>
      </c>
      <c r="L569" s="142">
        <v>-10020</v>
      </c>
    </row>
    <row r="570" spans="2:12" ht="21">
      <c r="B570" s="483" t="s">
        <v>250</v>
      </c>
      <c r="C570" s="427"/>
      <c r="D570" s="170" t="s">
        <v>249</v>
      </c>
      <c r="E570" s="482">
        <v>173980</v>
      </c>
      <c r="F570" s="427"/>
      <c r="G570" s="171">
        <v>184000</v>
      </c>
      <c r="H570" s="482">
        <v>-10020</v>
      </c>
      <c r="I570" s="427"/>
      <c r="J570" s="141">
        <v>173980</v>
      </c>
      <c r="K570" s="171">
        <v>184000</v>
      </c>
      <c r="L570" s="141">
        <v>-10020</v>
      </c>
    </row>
    <row r="571" spans="2:12" ht="21">
      <c r="B571" s="483" t="s">
        <v>248</v>
      </c>
      <c r="C571" s="427"/>
      <c r="D571" s="170" t="s">
        <v>247</v>
      </c>
      <c r="E571" s="482">
        <v>-173980</v>
      </c>
      <c r="F571" s="427"/>
      <c r="G571" s="171">
        <v>-184000</v>
      </c>
      <c r="H571" s="482">
        <v>10020</v>
      </c>
      <c r="I571" s="427"/>
      <c r="J571" s="141">
        <v>-173980</v>
      </c>
      <c r="K571" s="171">
        <v>-184000</v>
      </c>
      <c r="L571" s="141">
        <v>10020</v>
      </c>
    </row>
    <row r="572" spans="2:12">
      <c r="B572" s="483" t="s">
        <v>2022</v>
      </c>
      <c r="C572" s="427"/>
      <c r="D572" s="170" t="s">
        <v>2023</v>
      </c>
      <c r="E572" s="482">
        <v>0</v>
      </c>
      <c r="F572" s="427"/>
      <c r="G572" s="171">
        <v>0</v>
      </c>
      <c r="H572" s="482">
        <v>0</v>
      </c>
      <c r="I572" s="427"/>
      <c r="J572" s="172" t="s">
        <v>228</v>
      </c>
      <c r="K572" s="172" t="s">
        <v>228</v>
      </c>
      <c r="L572" s="172" t="s">
        <v>228</v>
      </c>
    </row>
    <row r="573" spans="2:12" ht="21">
      <c r="B573" s="483" t="s">
        <v>27</v>
      </c>
      <c r="C573" s="427"/>
      <c r="D573" s="170" t="s">
        <v>2024</v>
      </c>
      <c r="E573" s="482">
        <v>-173980</v>
      </c>
      <c r="F573" s="427"/>
      <c r="G573" s="171">
        <v>-184000</v>
      </c>
      <c r="H573" s="482">
        <v>10020</v>
      </c>
      <c r="I573" s="427"/>
      <c r="J573" s="172" t="s">
        <v>228</v>
      </c>
      <c r="K573" s="172" t="s">
        <v>228</v>
      </c>
      <c r="L573" s="172" t="s">
        <v>228</v>
      </c>
    </row>
    <row r="574" spans="2:12" ht="17.100000000000001" customHeight="1">
      <c r="B574" s="492" t="s">
        <v>246</v>
      </c>
      <c r="C574" s="426"/>
      <c r="D574" s="426"/>
      <c r="E574" s="426"/>
      <c r="F574" s="426"/>
      <c r="G574" s="426"/>
      <c r="H574" s="426"/>
      <c r="I574" s="426"/>
      <c r="J574" s="426"/>
      <c r="K574" s="426"/>
      <c r="L574" s="427"/>
    </row>
    <row r="575" spans="2:12">
      <c r="B575" s="483" t="s">
        <v>245</v>
      </c>
      <c r="C575" s="427"/>
      <c r="D575" s="170" t="s">
        <v>244</v>
      </c>
      <c r="E575" s="487" t="s">
        <v>228</v>
      </c>
      <c r="F575" s="427"/>
      <c r="G575" s="172" t="s">
        <v>228</v>
      </c>
      <c r="H575" s="487" t="s">
        <v>228</v>
      </c>
      <c r="I575" s="427"/>
      <c r="J575" s="141">
        <v>0</v>
      </c>
      <c r="K575" s="171">
        <v>0</v>
      </c>
      <c r="L575" s="141">
        <v>0</v>
      </c>
    </row>
    <row r="576" spans="2:12">
      <c r="B576" s="483" t="s">
        <v>243</v>
      </c>
      <c r="C576" s="427"/>
      <c r="D576" s="170" t="s">
        <v>242</v>
      </c>
      <c r="E576" s="487" t="s">
        <v>228</v>
      </c>
      <c r="F576" s="427"/>
      <c r="G576" s="172" t="s">
        <v>228</v>
      </c>
      <c r="H576" s="487" t="s">
        <v>228</v>
      </c>
      <c r="I576" s="427"/>
      <c r="J576" s="141">
        <v>0</v>
      </c>
      <c r="K576" s="171">
        <v>0</v>
      </c>
      <c r="L576" s="141">
        <v>0</v>
      </c>
    </row>
    <row r="577" spans="2:12">
      <c r="B577" s="483" t="s">
        <v>241</v>
      </c>
      <c r="C577" s="427"/>
      <c r="D577" s="170" t="s">
        <v>240</v>
      </c>
      <c r="E577" s="487" t="s">
        <v>228</v>
      </c>
      <c r="F577" s="427"/>
      <c r="G577" s="172" t="s">
        <v>228</v>
      </c>
      <c r="H577" s="487" t="s">
        <v>228</v>
      </c>
      <c r="I577" s="427"/>
      <c r="J577" s="141">
        <v>0</v>
      </c>
      <c r="K577" s="171">
        <v>0</v>
      </c>
      <c r="L577" s="141">
        <v>0</v>
      </c>
    </row>
    <row r="578" spans="2:12">
      <c r="B578" s="483" t="s">
        <v>239</v>
      </c>
      <c r="C578" s="427"/>
      <c r="D578" s="170" t="s">
        <v>238</v>
      </c>
      <c r="E578" s="487" t="s">
        <v>228</v>
      </c>
      <c r="F578" s="427"/>
      <c r="G578" s="172" t="s">
        <v>228</v>
      </c>
      <c r="H578" s="487" t="s">
        <v>228</v>
      </c>
      <c r="I578" s="427"/>
      <c r="J578" s="141">
        <v>-173980</v>
      </c>
      <c r="K578" s="171">
        <v>-184000</v>
      </c>
      <c r="L578" s="141">
        <v>10020</v>
      </c>
    </row>
    <row r="579" spans="2:12" ht="17.100000000000001" customHeight="1">
      <c r="B579" s="492" t="s">
        <v>237</v>
      </c>
      <c r="C579" s="426"/>
      <c r="D579" s="426"/>
      <c r="E579" s="426"/>
      <c r="F579" s="426"/>
      <c r="G579" s="426"/>
      <c r="H579" s="426"/>
      <c r="I579" s="426"/>
      <c r="J579" s="426"/>
      <c r="K579" s="426"/>
      <c r="L579" s="427"/>
    </row>
    <row r="580" spans="2:12">
      <c r="B580" s="483" t="s">
        <v>236</v>
      </c>
      <c r="C580" s="427"/>
      <c r="D580" s="170" t="s">
        <v>235</v>
      </c>
      <c r="E580" s="487" t="s">
        <v>228</v>
      </c>
      <c r="F580" s="427"/>
      <c r="G580" s="172" t="s">
        <v>228</v>
      </c>
      <c r="H580" s="487" t="s">
        <v>228</v>
      </c>
      <c r="I580" s="427"/>
      <c r="J580" s="141">
        <v>0</v>
      </c>
      <c r="K580" s="171">
        <v>0</v>
      </c>
      <c r="L580" s="141">
        <v>0</v>
      </c>
    </row>
    <row r="581" spans="2:12">
      <c r="B581" s="483" t="s">
        <v>234</v>
      </c>
      <c r="C581" s="427"/>
      <c r="D581" s="170" t="s">
        <v>233</v>
      </c>
      <c r="E581" s="487" t="s">
        <v>228</v>
      </c>
      <c r="F581" s="427"/>
      <c r="G581" s="172" t="s">
        <v>228</v>
      </c>
      <c r="H581" s="487" t="s">
        <v>228</v>
      </c>
      <c r="I581" s="427"/>
      <c r="J581" s="141">
        <v>0</v>
      </c>
      <c r="K581" s="171">
        <v>0</v>
      </c>
      <c r="L581" s="141">
        <v>0</v>
      </c>
    </row>
    <row r="582" spans="2:12" ht="21">
      <c r="B582" s="483" t="s">
        <v>232</v>
      </c>
      <c r="C582" s="427"/>
      <c r="D582" s="170" t="s">
        <v>77</v>
      </c>
      <c r="E582" s="487" t="s">
        <v>228</v>
      </c>
      <c r="F582" s="427"/>
      <c r="G582" s="172" t="s">
        <v>228</v>
      </c>
      <c r="H582" s="487" t="s">
        <v>228</v>
      </c>
      <c r="I582" s="427"/>
      <c r="J582" s="141">
        <v>0</v>
      </c>
      <c r="K582" s="171">
        <v>0</v>
      </c>
      <c r="L582" s="141">
        <v>0</v>
      </c>
    </row>
    <row r="583" spans="2:12" ht="21">
      <c r="B583" s="483" t="s">
        <v>231</v>
      </c>
      <c r="C583" s="427"/>
      <c r="D583" s="170" t="s">
        <v>230</v>
      </c>
      <c r="E583" s="487" t="s">
        <v>228</v>
      </c>
      <c r="F583" s="427"/>
      <c r="G583" s="172" t="s">
        <v>228</v>
      </c>
      <c r="H583" s="487" t="s">
        <v>228</v>
      </c>
      <c r="I583" s="427"/>
      <c r="J583" s="141">
        <v>-173980</v>
      </c>
      <c r="K583" s="171">
        <v>-184000</v>
      </c>
      <c r="L583" s="141">
        <v>10020</v>
      </c>
    </row>
    <row r="584" spans="2:12">
      <c r="B584" s="143" t="s">
        <v>228</v>
      </c>
      <c r="C584" s="143" t="s">
        <v>228</v>
      </c>
      <c r="D584" s="143" t="s">
        <v>228</v>
      </c>
      <c r="E584" s="488" t="s">
        <v>228</v>
      </c>
      <c r="F584" s="422"/>
      <c r="G584" s="143" t="s">
        <v>228</v>
      </c>
      <c r="H584" s="488" t="s">
        <v>228</v>
      </c>
      <c r="I584" s="422"/>
      <c r="J584" s="143" t="s">
        <v>228</v>
      </c>
      <c r="K584" s="143" t="s">
        <v>228</v>
      </c>
      <c r="L584" s="143" t="s">
        <v>228</v>
      </c>
    </row>
    <row r="585" spans="2:12">
      <c r="B585" s="485" t="s">
        <v>855</v>
      </c>
      <c r="C585" s="444"/>
      <c r="D585" s="167" t="s">
        <v>854</v>
      </c>
      <c r="E585" s="484" t="s">
        <v>2425</v>
      </c>
      <c r="F585" s="444"/>
      <c r="G585" s="168" t="s">
        <v>2426</v>
      </c>
      <c r="H585" s="484" t="s">
        <v>3</v>
      </c>
      <c r="I585" s="444"/>
      <c r="J585" s="168" t="s">
        <v>2425</v>
      </c>
      <c r="K585" s="168" t="s">
        <v>2426</v>
      </c>
      <c r="L585" s="168" t="s">
        <v>3</v>
      </c>
    </row>
    <row r="586" spans="2:12">
      <c r="B586" s="493" t="s">
        <v>228</v>
      </c>
      <c r="C586" s="427"/>
      <c r="D586" s="169" t="s">
        <v>228</v>
      </c>
      <c r="E586" s="490" t="s">
        <v>258</v>
      </c>
      <c r="F586" s="432"/>
      <c r="G586" s="432"/>
      <c r="H586" s="432"/>
      <c r="I586" s="433"/>
      <c r="J586" s="490" t="s">
        <v>257</v>
      </c>
      <c r="K586" s="432"/>
      <c r="L586" s="433"/>
    </row>
    <row r="587" spans="2:12" ht="21">
      <c r="B587" s="483" t="s">
        <v>248</v>
      </c>
      <c r="C587" s="427"/>
      <c r="D587" s="170" t="s">
        <v>247</v>
      </c>
      <c r="E587" s="482">
        <v>-5041.8900000000003</v>
      </c>
      <c r="F587" s="427"/>
      <c r="G587" s="171">
        <v>-5300</v>
      </c>
      <c r="H587" s="482">
        <v>258.11</v>
      </c>
      <c r="I587" s="427"/>
      <c r="J587" s="141">
        <v>-5041.8900000000003</v>
      </c>
      <c r="K587" s="171">
        <v>-5300</v>
      </c>
      <c r="L587" s="141">
        <v>258.11</v>
      </c>
    </row>
    <row r="588" spans="2:12">
      <c r="B588" s="483" t="s">
        <v>241</v>
      </c>
      <c r="C588" s="427"/>
      <c r="D588" s="170" t="s">
        <v>240</v>
      </c>
      <c r="E588" s="487" t="s">
        <v>228</v>
      </c>
      <c r="F588" s="427"/>
      <c r="G588" s="172" t="s">
        <v>228</v>
      </c>
      <c r="H588" s="487" t="s">
        <v>228</v>
      </c>
      <c r="I588" s="427"/>
      <c r="J588" s="141">
        <v>0</v>
      </c>
      <c r="K588" s="171">
        <v>0</v>
      </c>
      <c r="L588" s="141">
        <v>0</v>
      </c>
    </row>
    <row r="589" spans="2:12">
      <c r="B589" s="483" t="s">
        <v>239</v>
      </c>
      <c r="C589" s="427"/>
      <c r="D589" s="170" t="s">
        <v>238</v>
      </c>
      <c r="E589" s="487" t="s">
        <v>228</v>
      </c>
      <c r="F589" s="427"/>
      <c r="G589" s="172" t="s">
        <v>228</v>
      </c>
      <c r="H589" s="487" t="s">
        <v>228</v>
      </c>
      <c r="I589" s="427"/>
      <c r="J589" s="141">
        <v>-5041.8900000000003</v>
      </c>
      <c r="K589" s="171">
        <v>-5300</v>
      </c>
      <c r="L589" s="141">
        <v>258.11</v>
      </c>
    </row>
    <row r="590" spans="2:12" ht="21">
      <c r="B590" s="483" t="s">
        <v>232</v>
      </c>
      <c r="C590" s="427"/>
      <c r="D590" s="170" t="s">
        <v>77</v>
      </c>
      <c r="E590" s="487" t="s">
        <v>228</v>
      </c>
      <c r="F590" s="427"/>
      <c r="G590" s="172" t="s">
        <v>228</v>
      </c>
      <c r="H590" s="487" t="s">
        <v>228</v>
      </c>
      <c r="I590" s="427"/>
      <c r="J590" s="141">
        <v>0</v>
      </c>
      <c r="K590" s="171">
        <v>0</v>
      </c>
      <c r="L590" s="141">
        <v>0</v>
      </c>
    </row>
    <row r="591" spans="2:12" ht="21">
      <c r="B591" s="483" t="s">
        <v>231</v>
      </c>
      <c r="C591" s="427"/>
      <c r="D591" s="170" t="s">
        <v>230</v>
      </c>
      <c r="E591" s="487" t="s">
        <v>228</v>
      </c>
      <c r="F591" s="427"/>
      <c r="G591" s="172" t="s">
        <v>228</v>
      </c>
      <c r="H591" s="487" t="s">
        <v>228</v>
      </c>
      <c r="I591" s="427"/>
      <c r="J591" s="141">
        <v>-5041.8900000000003</v>
      </c>
      <c r="K591" s="171">
        <v>-5300</v>
      </c>
      <c r="L591" s="141">
        <v>258.11</v>
      </c>
    </row>
    <row r="592" spans="2:12" ht="21">
      <c r="B592" s="483" t="s">
        <v>27</v>
      </c>
      <c r="C592" s="427"/>
      <c r="D592" s="170" t="s">
        <v>2024</v>
      </c>
      <c r="E592" s="482">
        <v>-5041.8900000000003</v>
      </c>
      <c r="F592" s="427"/>
      <c r="G592" s="171">
        <v>-5300</v>
      </c>
      <c r="H592" s="482">
        <v>258.11</v>
      </c>
      <c r="I592" s="427"/>
      <c r="J592" s="172" t="s">
        <v>228</v>
      </c>
      <c r="K592" s="172" t="s">
        <v>228</v>
      </c>
      <c r="L592" s="172" t="s">
        <v>228</v>
      </c>
    </row>
    <row r="593" spans="2:12">
      <c r="B593" s="143" t="s">
        <v>228</v>
      </c>
      <c r="C593" s="143" t="s">
        <v>228</v>
      </c>
      <c r="D593" s="143" t="s">
        <v>228</v>
      </c>
      <c r="E593" s="488" t="s">
        <v>228</v>
      </c>
      <c r="F593" s="422"/>
      <c r="G593" s="143" t="s">
        <v>228</v>
      </c>
      <c r="H593" s="488" t="s">
        <v>228</v>
      </c>
      <c r="I593" s="422"/>
      <c r="J593" s="143" t="s">
        <v>228</v>
      </c>
      <c r="K593" s="143" t="s">
        <v>228</v>
      </c>
      <c r="L593" s="143" t="s">
        <v>228</v>
      </c>
    </row>
    <row r="594" spans="2:12">
      <c r="B594" s="485" t="s">
        <v>853</v>
      </c>
      <c r="C594" s="444"/>
      <c r="D594" s="167" t="s">
        <v>852</v>
      </c>
      <c r="E594" s="484" t="s">
        <v>2425</v>
      </c>
      <c r="F594" s="444"/>
      <c r="G594" s="168" t="s">
        <v>2426</v>
      </c>
      <c r="H594" s="484" t="s">
        <v>3</v>
      </c>
      <c r="I594" s="444"/>
      <c r="J594" s="168" t="s">
        <v>2425</v>
      </c>
      <c r="K594" s="168" t="s">
        <v>2426</v>
      </c>
      <c r="L594" s="168" t="s">
        <v>3</v>
      </c>
    </row>
    <row r="595" spans="2:12">
      <c r="B595" s="493" t="s">
        <v>228</v>
      </c>
      <c r="C595" s="427"/>
      <c r="D595" s="169" t="s">
        <v>228</v>
      </c>
      <c r="E595" s="490" t="s">
        <v>258</v>
      </c>
      <c r="F595" s="432"/>
      <c r="G595" s="432"/>
      <c r="H595" s="432"/>
      <c r="I595" s="433"/>
      <c r="J595" s="490" t="s">
        <v>257</v>
      </c>
      <c r="K595" s="432"/>
      <c r="L595" s="433"/>
    </row>
    <row r="596" spans="2:12" ht="21">
      <c r="B596" s="483" t="s">
        <v>248</v>
      </c>
      <c r="C596" s="427"/>
      <c r="D596" s="170" t="s">
        <v>247</v>
      </c>
      <c r="E596" s="482">
        <v>-4148.24</v>
      </c>
      <c r="F596" s="427"/>
      <c r="G596" s="171">
        <v>-4300</v>
      </c>
      <c r="H596" s="482">
        <v>151.76</v>
      </c>
      <c r="I596" s="427"/>
      <c r="J596" s="141">
        <v>-4148.24</v>
      </c>
      <c r="K596" s="171">
        <v>-4300</v>
      </c>
      <c r="L596" s="141">
        <v>151.76</v>
      </c>
    </row>
    <row r="597" spans="2:12">
      <c r="B597" s="483" t="s">
        <v>241</v>
      </c>
      <c r="C597" s="427"/>
      <c r="D597" s="170" t="s">
        <v>240</v>
      </c>
      <c r="E597" s="487" t="s">
        <v>228</v>
      </c>
      <c r="F597" s="427"/>
      <c r="G597" s="172" t="s">
        <v>228</v>
      </c>
      <c r="H597" s="487" t="s">
        <v>228</v>
      </c>
      <c r="I597" s="427"/>
      <c r="J597" s="141">
        <v>0</v>
      </c>
      <c r="K597" s="171">
        <v>0</v>
      </c>
      <c r="L597" s="141">
        <v>0</v>
      </c>
    </row>
    <row r="598" spans="2:12">
      <c r="B598" s="483" t="s">
        <v>239</v>
      </c>
      <c r="C598" s="427"/>
      <c r="D598" s="170" t="s">
        <v>238</v>
      </c>
      <c r="E598" s="487" t="s">
        <v>228</v>
      </c>
      <c r="F598" s="427"/>
      <c r="G598" s="172" t="s">
        <v>228</v>
      </c>
      <c r="H598" s="487" t="s">
        <v>228</v>
      </c>
      <c r="I598" s="427"/>
      <c r="J598" s="141">
        <v>-4148.24</v>
      </c>
      <c r="K598" s="171">
        <v>-4300</v>
      </c>
      <c r="L598" s="141">
        <v>151.76</v>
      </c>
    </row>
    <row r="599" spans="2:12" ht="21">
      <c r="B599" s="483" t="s">
        <v>232</v>
      </c>
      <c r="C599" s="427"/>
      <c r="D599" s="170" t="s">
        <v>77</v>
      </c>
      <c r="E599" s="487" t="s">
        <v>228</v>
      </c>
      <c r="F599" s="427"/>
      <c r="G599" s="172" t="s">
        <v>228</v>
      </c>
      <c r="H599" s="487" t="s">
        <v>228</v>
      </c>
      <c r="I599" s="427"/>
      <c r="J599" s="141">
        <v>0</v>
      </c>
      <c r="K599" s="171">
        <v>0</v>
      </c>
      <c r="L599" s="141">
        <v>0</v>
      </c>
    </row>
    <row r="600" spans="2:12" ht="21">
      <c r="B600" s="483" t="s">
        <v>231</v>
      </c>
      <c r="C600" s="427"/>
      <c r="D600" s="170" t="s">
        <v>230</v>
      </c>
      <c r="E600" s="487" t="s">
        <v>228</v>
      </c>
      <c r="F600" s="427"/>
      <c r="G600" s="172" t="s">
        <v>228</v>
      </c>
      <c r="H600" s="487" t="s">
        <v>228</v>
      </c>
      <c r="I600" s="427"/>
      <c r="J600" s="141">
        <v>-4148.24</v>
      </c>
      <c r="K600" s="171">
        <v>-4300</v>
      </c>
      <c r="L600" s="141">
        <v>151.76</v>
      </c>
    </row>
    <row r="601" spans="2:12" ht="21">
      <c r="B601" s="483" t="s">
        <v>27</v>
      </c>
      <c r="C601" s="427"/>
      <c r="D601" s="170" t="s">
        <v>2024</v>
      </c>
      <c r="E601" s="482">
        <v>-4148.24</v>
      </c>
      <c r="F601" s="427"/>
      <c r="G601" s="171">
        <v>-4300</v>
      </c>
      <c r="H601" s="482">
        <v>151.76</v>
      </c>
      <c r="I601" s="427"/>
      <c r="J601" s="172" t="s">
        <v>228</v>
      </c>
      <c r="K601" s="172" t="s">
        <v>228</v>
      </c>
      <c r="L601" s="172" t="s">
        <v>228</v>
      </c>
    </row>
    <row r="602" spans="2:12">
      <c r="B602" s="143" t="s">
        <v>228</v>
      </c>
      <c r="C602" s="143" t="s">
        <v>228</v>
      </c>
      <c r="D602" s="143" t="s">
        <v>228</v>
      </c>
      <c r="E602" s="488" t="s">
        <v>228</v>
      </c>
      <c r="F602" s="422"/>
      <c r="G602" s="143" t="s">
        <v>228</v>
      </c>
      <c r="H602" s="488" t="s">
        <v>228</v>
      </c>
      <c r="I602" s="422"/>
      <c r="J602" s="143" t="s">
        <v>228</v>
      </c>
      <c r="K602" s="143" t="s">
        <v>228</v>
      </c>
      <c r="L602" s="143" t="s">
        <v>228</v>
      </c>
    </row>
    <row r="603" spans="2:12" ht="24">
      <c r="B603" s="485" t="s">
        <v>851</v>
      </c>
      <c r="C603" s="444"/>
      <c r="D603" s="167" t="s">
        <v>850</v>
      </c>
      <c r="E603" s="484" t="s">
        <v>2425</v>
      </c>
      <c r="F603" s="444"/>
      <c r="G603" s="168" t="s">
        <v>2426</v>
      </c>
      <c r="H603" s="484" t="s">
        <v>3</v>
      </c>
      <c r="I603" s="444"/>
      <c r="J603" s="168" t="s">
        <v>2425</v>
      </c>
      <c r="K603" s="168" t="s">
        <v>2426</v>
      </c>
      <c r="L603" s="168" t="s">
        <v>3</v>
      </c>
    </row>
    <row r="604" spans="2:12">
      <c r="B604" s="486" t="s">
        <v>259</v>
      </c>
      <c r="C604" s="427"/>
      <c r="D604" s="169" t="s">
        <v>228</v>
      </c>
      <c r="E604" s="490" t="s">
        <v>258</v>
      </c>
      <c r="F604" s="432"/>
      <c r="G604" s="432"/>
      <c r="H604" s="432"/>
      <c r="I604" s="433"/>
      <c r="J604" s="490" t="s">
        <v>257</v>
      </c>
      <c r="K604" s="432"/>
      <c r="L604" s="433"/>
    </row>
    <row r="605" spans="2:12" ht="17.100000000000001" customHeight="1">
      <c r="B605" s="492" t="s">
        <v>256</v>
      </c>
      <c r="C605" s="426"/>
      <c r="D605" s="426"/>
      <c r="E605" s="426"/>
      <c r="F605" s="426"/>
      <c r="G605" s="426"/>
      <c r="H605" s="426"/>
      <c r="I605" s="426"/>
      <c r="J605" s="426"/>
      <c r="K605" s="426"/>
      <c r="L605" s="427"/>
    </row>
    <row r="606" spans="2:12">
      <c r="B606" s="483" t="s">
        <v>252</v>
      </c>
      <c r="C606" s="427"/>
      <c r="D606" s="170" t="s">
        <v>251</v>
      </c>
      <c r="E606" s="482">
        <v>0</v>
      </c>
      <c r="F606" s="427"/>
      <c r="G606" s="171">
        <v>0</v>
      </c>
      <c r="H606" s="482">
        <v>0</v>
      </c>
      <c r="I606" s="427"/>
      <c r="J606" s="141">
        <v>0</v>
      </c>
      <c r="K606" s="171">
        <v>0</v>
      </c>
      <c r="L606" s="141">
        <v>0</v>
      </c>
    </row>
    <row r="607" spans="2:12">
      <c r="B607" s="204" t="s">
        <v>849</v>
      </c>
      <c r="C607" s="174" t="s">
        <v>337</v>
      </c>
      <c r="D607" s="229" t="s">
        <v>364</v>
      </c>
      <c r="E607" s="489">
        <v>2808.2</v>
      </c>
      <c r="F607" s="427"/>
      <c r="G607" s="173">
        <v>3000</v>
      </c>
      <c r="H607" s="489">
        <v>-191.8</v>
      </c>
      <c r="I607" s="427"/>
      <c r="J607" s="142">
        <v>2808.2</v>
      </c>
      <c r="K607" s="173">
        <v>3000</v>
      </c>
      <c r="L607" s="142">
        <v>-191.8</v>
      </c>
    </row>
    <row r="608" spans="2:12">
      <c r="B608" s="204" t="s">
        <v>849</v>
      </c>
      <c r="C608" s="174" t="s">
        <v>848</v>
      </c>
      <c r="D608" s="229" t="s">
        <v>847</v>
      </c>
      <c r="E608" s="489">
        <v>1340.04</v>
      </c>
      <c r="F608" s="427"/>
      <c r="G608" s="173">
        <v>1300</v>
      </c>
      <c r="H608" s="489">
        <v>40.04</v>
      </c>
      <c r="I608" s="427"/>
      <c r="J608" s="142">
        <v>1340.04</v>
      </c>
      <c r="K608" s="173">
        <v>1300</v>
      </c>
      <c r="L608" s="142">
        <v>40.04</v>
      </c>
    </row>
    <row r="609" spans="2:12" ht="21">
      <c r="B609" s="483" t="s">
        <v>250</v>
      </c>
      <c r="C609" s="427"/>
      <c r="D609" s="170" t="s">
        <v>249</v>
      </c>
      <c r="E609" s="482">
        <v>4148.24</v>
      </c>
      <c r="F609" s="427"/>
      <c r="G609" s="171">
        <v>4300</v>
      </c>
      <c r="H609" s="482">
        <v>-151.76</v>
      </c>
      <c r="I609" s="427"/>
      <c r="J609" s="141">
        <v>4148.24</v>
      </c>
      <c r="K609" s="171">
        <v>4300</v>
      </c>
      <c r="L609" s="141">
        <v>-151.76</v>
      </c>
    </row>
    <row r="610" spans="2:12" ht="21">
      <c r="B610" s="483" t="s">
        <v>248</v>
      </c>
      <c r="C610" s="427"/>
      <c r="D610" s="170" t="s">
        <v>247</v>
      </c>
      <c r="E610" s="482">
        <v>-4148.24</v>
      </c>
      <c r="F610" s="427"/>
      <c r="G610" s="171">
        <v>-4300</v>
      </c>
      <c r="H610" s="482">
        <v>151.76</v>
      </c>
      <c r="I610" s="427"/>
      <c r="J610" s="141">
        <v>-4148.24</v>
      </c>
      <c r="K610" s="171">
        <v>-4300</v>
      </c>
      <c r="L610" s="141">
        <v>151.76</v>
      </c>
    </row>
    <row r="611" spans="2:12">
      <c r="B611" s="483" t="s">
        <v>2022</v>
      </c>
      <c r="C611" s="427"/>
      <c r="D611" s="170" t="s">
        <v>2023</v>
      </c>
      <c r="E611" s="482">
        <v>0</v>
      </c>
      <c r="F611" s="427"/>
      <c r="G611" s="171">
        <v>0</v>
      </c>
      <c r="H611" s="482">
        <v>0</v>
      </c>
      <c r="I611" s="427"/>
      <c r="J611" s="172" t="s">
        <v>228</v>
      </c>
      <c r="K611" s="172" t="s">
        <v>228</v>
      </c>
      <c r="L611" s="172" t="s">
        <v>228</v>
      </c>
    </row>
    <row r="612" spans="2:12" ht="21">
      <c r="B612" s="483" t="s">
        <v>27</v>
      </c>
      <c r="C612" s="427"/>
      <c r="D612" s="170" t="s">
        <v>2024</v>
      </c>
      <c r="E612" s="482">
        <v>-4148.24</v>
      </c>
      <c r="F612" s="427"/>
      <c r="G612" s="171">
        <v>-4300</v>
      </c>
      <c r="H612" s="482">
        <v>151.76</v>
      </c>
      <c r="I612" s="427"/>
      <c r="J612" s="172" t="s">
        <v>228</v>
      </c>
      <c r="K612" s="172" t="s">
        <v>228</v>
      </c>
      <c r="L612" s="172" t="s">
        <v>228</v>
      </c>
    </row>
    <row r="613" spans="2:12" ht="17.100000000000001" customHeight="1">
      <c r="B613" s="492" t="s">
        <v>246</v>
      </c>
      <c r="C613" s="426"/>
      <c r="D613" s="426"/>
      <c r="E613" s="426"/>
      <c r="F613" s="426"/>
      <c r="G613" s="426"/>
      <c r="H613" s="426"/>
      <c r="I613" s="426"/>
      <c r="J613" s="426"/>
      <c r="K613" s="426"/>
      <c r="L613" s="427"/>
    </row>
    <row r="614" spans="2:12">
      <c r="B614" s="483" t="s">
        <v>245</v>
      </c>
      <c r="C614" s="427"/>
      <c r="D614" s="170" t="s">
        <v>244</v>
      </c>
      <c r="E614" s="487" t="s">
        <v>228</v>
      </c>
      <c r="F614" s="427"/>
      <c r="G614" s="172" t="s">
        <v>228</v>
      </c>
      <c r="H614" s="487" t="s">
        <v>228</v>
      </c>
      <c r="I614" s="427"/>
      <c r="J614" s="141">
        <v>0</v>
      </c>
      <c r="K614" s="171">
        <v>0</v>
      </c>
      <c r="L614" s="141">
        <v>0</v>
      </c>
    </row>
    <row r="615" spans="2:12">
      <c r="B615" s="483" t="s">
        <v>243</v>
      </c>
      <c r="C615" s="427"/>
      <c r="D615" s="170" t="s">
        <v>242</v>
      </c>
      <c r="E615" s="487" t="s">
        <v>228</v>
      </c>
      <c r="F615" s="427"/>
      <c r="G615" s="172" t="s">
        <v>228</v>
      </c>
      <c r="H615" s="487" t="s">
        <v>228</v>
      </c>
      <c r="I615" s="427"/>
      <c r="J615" s="141">
        <v>0</v>
      </c>
      <c r="K615" s="171">
        <v>0</v>
      </c>
      <c r="L615" s="141">
        <v>0</v>
      </c>
    </row>
    <row r="616" spans="2:12">
      <c r="B616" s="483" t="s">
        <v>241</v>
      </c>
      <c r="C616" s="427"/>
      <c r="D616" s="170" t="s">
        <v>240</v>
      </c>
      <c r="E616" s="487" t="s">
        <v>228</v>
      </c>
      <c r="F616" s="427"/>
      <c r="G616" s="172" t="s">
        <v>228</v>
      </c>
      <c r="H616" s="487" t="s">
        <v>228</v>
      </c>
      <c r="I616" s="427"/>
      <c r="J616" s="141">
        <v>0</v>
      </c>
      <c r="K616" s="171">
        <v>0</v>
      </c>
      <c r="L616" s="141">
        <v>0</v>
      </c>
    </row>
    <row r="617" spans="2:12">
      <c r="B617" s="483" t="s">
        <v>239</v>
      </c>
      <c r="C617" s="427"/>
      <c r="D617" s="170" t="s">
        <v>238</v>
      </c>
      <c r="E617" s="487" t="s">
        <v>228</v>
      </c>
      <c r="F617" s="427"/>
      <c r="G617" s="172" t="s">
        <v>228</v>
      </c>
      <c r="H617" s="487" t="s">
        <v>228</v>
      </c>
      <c r="I617" s="427"/>
      <c r="J617" s="141">
        <v>-4148.24</v>
      </c>
      <c r="K617" s="171">
        <v>-4300</v>
      </c>
      <c r="L617" s="141">
        <v>151.76</v>
      </c>
    </row>
    <row r="618" spans="2:12" ht="17.100000000000001" customHeight="1">
      <c r="B618" s="492" t="s">
        <v>237</v>
      </c>
      <c r="C618" s="426"/>
      <c r="D618" s="426"/>
      <c r="E618" s="426"/>
      <c r="F618" s="426"/>
      <c r="G618" s="426"/>
      <c r="H618" s="426"/>
      <c r="I618" s="426"/>
      <c r="J618" s="426"/>
      <c r="K618" s="426"/>
      <c r="L618" s="427"/>
    </row>
    <row r="619" spans="2:12">
      <c r="B619" s="483" t="s">
        <v>236</v>
      </c>
      <c r="C619" s="427"/>
      <c r="D619" s="170" t="s">
        <v>235</v>
      </c>
      <c r="E619" s="487" t="s">
        <v>228</v>
      </c>
      <c r="F619" s="427"/>
      <c r="G619" s="172" t="s">
        <v>228</v>
      </c>
      <c r="H619" s="487" t="s">
        <v>228</v>
      </c>
      <c r="I619" s="427"/>
      <c r="J619" s="141">
        <v>0</v>
      </c>
      <c r="K619" s="171">
        <v>0</v>
      </c>
      <c r="L619" s="141">
        <v>0</v>
      </c>
    </row>
    <row r="620" spans="2:12">
      <c r="B620" s="483" t="s">
        <v>234</v>
      </c>
      <c r="C620" s="427"/>
      <c r="D620" s="170" t="s">
        <v>233</v>
      </c>
      <c r="E620" s="487" t="s">
        <v>228</v>
      </c>
      <c r="F620" s="427"/>
      <c r="G620" s="172" t="s">
        <v>228</v>
      </c>
      <c r="H620" s="487" t="s">
        <v>228</v>
      </c>
      <c r="I620" s="427"/>
      <c r="J620" s="141">
        <v>0</v>
      </c>
      <c r="K620" s="171">
        <v>0</v>
      </c>
      <c r="L620" s="141">
        <v>0</v>
      </c>
    </row>
    <row r="621" spans="2:12" ht="21">
      <c r="B621" s="483" t="s">
        <v>232</v>
      </c>
      <c r="C621" s="427"/>
      <c r="D621" s="170" t="s">
        <v>77</v>
      </c>
      <c r="E621" s="487" t="s">
        <v>228</v>
      </c>
      <c r="F621" s="427"/>
      <c r="G621" s="172" t="s">
        <v>228</v>
      </c>
      <c r="H621" s="487" t="s">
        <v>228</v>
      </c>
      <c r="I621" s="427"/>
      <c r="J621" s="141">
        <v>0</v>
      </c>
      <c r="K621" s="171">
        <v>0</v>
      </c>
      <c r="L621" s="141">
        <v>0</v>
      </c>
    </row>
    <row r="622" spans="2:12" ht="21">
      <c r="B622" s="483" t="s">
        <v>231</v>
      </c>
      <c r="C622" s="427"/>
      <c r="D622" s="170" t="s">
        <v>230</v>
      </c>
      <c r="E622" s="487" t="s">
        <v>228</v>
      </c>
      <c r="F622" s="427"/>
      <c r="G622" s="172" t="s">
        <v>228</v>
      </c>
      <c r="H622" s="487" t="s">
        <v>228</v>
      </c>
      <c r="I622" s="427"/>
      <c r="J622" s="141">
        <v>-4148.24</v>
      </c>
      <c r="K622" s="171">
        <v>-4300</v>
      </c>
      <c r="L622" s="141">
        <v>151.76</v>
      </c>
    </row>
    <row r="623" spans="2:12">
      <c r="B623" s="143" t="s">
        <v>228</v>
      </c>
      <c r="C623" s="143" t="s">
        <v>228</v>
      </c>
      <c r="D623" s="143" t="s">
        <v>228</v>
      </c>
      <c r="E623" s="488" t="s">
        <v>228</v>
      </c>
      <c r="F623" s="422"/>
      <c r="G623" s="143" t="s">
        <v>228</v>
      </c>
      <c r="H623" s="488" t="s">
        <v>228</v>
      </c>
      <c r="I623" s="422"/>
      <c r="J623" s="143" t="s">
        <v>228</v>
      </c>
      <c r="K623" s="143" t="s">
        <v>228</v>
      </c>
      <c r="L623" s="143" t="s">
        <v>228</v>
      </c>
    </row>
    <row r="624" spans="2:12">
      <c r="B624" s="485" t="s">
        <v>846</v>
      </c>
      <c r="C624" s="444"/>
      <c r="D624" s="167" t="s">
        <v>844</v>
      </c>
      <c r="E624" s="484" t="s">
        <v>2425</v>
      </c>
      <c r="F624" s="444"/>
      <c r="G624" s="168" t="s">
        <v>2426</v>
      </c>
      <c r="H624" s="484" t="s">
        <v>3</v>
      </c>
      <c r="I624" s="444"/>
      <c r="J624" s="168" t="s">
        <v>2425</v>
      </c>
      <c r="K624" s="168" t="s">
        <v>2426</v>
      </c>
      <c r="L624" s="168" t="s">
        <v>3</v>
      </c>
    </row>
    <row r="625" spans="2:12">
      <c r="B625" s="493" t="s">
        <v>228</v>
      </c>
      <c r="C625" s="427"/>
      <c r="D625" s="169" t="s">
        <v>228</v>
      </c>
      <c r="E625" s="490" t="s">
        <v>258</v>
      </c>
      <c r="F625" s="432"/>
      <c r="G625" s="432"/>
      <c r="H625" s="432"/>
      <c r="I625" s="433"/>
      <c r="J625" s="490" t="s">
        <v>257</v>
      </c>
      <c r="K625" s="432"/>
      <c r="L625" s="433"/>
    </row>
    <row r="626" spans="2:12" ht="21">
      <c r="B626" s="483" t="s">
        <v>248</v>
      </c>
      <c r="C626" s="427"/>
      <c r="D626" s="170" t="s">
        <v>247</v>
      </c>
      <c r="E626" s="482">
        <v>-893.65</v>
      </c>
      <c r="F626" s="427"/>
      <c r="G626" s="171">
        <v>-1000</v>
      </c>
      <c r="H626" s="482">
        <v>106.35</v>
      </c>
      <c r="I626" s="427"/>
      <c r="J626" s="141">
        <v>-893.65</v>
      </c>
      <c r="K626" s="171">
        <v>-1000</v>
      </c>
      <c r="L626" s="141">
        <v>106.35</v>
      </c>
    </row>
    <row r="627" spans="2:12">
      <c r="B627" s="483" t="s">
        <v>241</v>
      </c>
      <c r="C627" s="427"/>
      <c r="D627" s="170" t="s">
        <v>240</v>
      </c>
      <c r="E627" s="487" t="s">
        <v>228</v>
      </c>
      <c r="F627" s="427"/>
      <c r="G627" s="172" t="s">
        <v>228</v>
      </c>
      <c r="H627" s="487" t="s">
        <v>228</v>
      </c>
      <c r="I627" s="427"/>
      <c r="J627" s="141">
        <v>0</v>
      </c>
      <c r="K627" s="171">
        <v>0</v>
      </c>
      <c r="L627" s="141">
        <v>0</v>
      </c>
    </row>
    <row r="628" spans="2:12">
      <c r="B628" s="483" t="s">
        <v>239</v>
      </c>
      <c r="C628" s="427"/>
      <c r="D628" s="170" t="s">
        <v>238</v>
      </c>
      <c r="E628" s="487" t="s">
        <v>228</v>
      </c>
      <c r="F628" s="427"/>
      <c r="G628" s="172" t="s">
        <v>228</v>
      </c>
      <c r="H628" s="487" t="s">
        <v>228</v>
      </c>
      <c r="I628" s="427"/>
      <c r="J628" s="141">
        <v>-893.65</v>
      </c>
      <c r="K628" s="171">
        <v>-1000</v>
      </c>
      <c r="L628" s="141">
        <v>106.35</v>
      </c>
    </row>
    <row r="629" spans="2:12" ht="21">
      <c r="B629" s="483" t="s">
        <v>232</v>
      </c>
      <c r="C629" s="427"/>
      <c r="D629" s="170" t="s">
        <v>77</v>
      </c>
      <c r="E629" s="487" t="s">
        <v>228</v>
      </c>
      <c r="F629" s="427"/>
      <c r="G629" s="172" t="s">
        <v>228</v>
      </c>
      <c r="H629" s="487" t="s">
        <v>228</v>
      </c>
      <c r="I629" s="427"/>
      <c r="J629" s="141">
        <v>0</v>
      </c>
      <c r="K629" s="171">
        <v>0</v>
      </c>
      <c r="L629" s="141">
        <v>0</v>
      </c>
    </row>
    <row r="630" spans="2:12" ht="21">
      <c r="B630" s="483" t="s">
        <v>231</v>
      </c>
      <c r="C630" s="427"/>
      <c r="D630" s="170" t="s">
        <v>230</v>
      </c>
      <c r="E630" s="487" t="s">
        <v>228</v>
      </c>
      <c r="F630" s="427"/>
      <c r="G630" s="172" t="s">
        <v>228</v>
      </c>
      <c r="H630" s="487" t="s">
        <v>228</v>
      </c>
      <c r="I630" s="427"/>
      <c r="J630" s="141">
        <v>-893.65</v>
      </c>
      <c r="K630" s="171">
        <v>-1000</v>
      </c>
      <c r="L630" s="141">
        <v>106.35</v>
      </c>
    </row>
    <row r="631" spans="2:12" ht="21">
      <c r="B631" s="483" t="s">
        <v>27</v>
      </c>
      <c r="C631" s="427"/>
      <c r="D631" s="170" t="s">
        <v>2024</v>
      </c>
      <c r="E631" s="482">
        <v>-893.65</v>
      </c>
      <c r="F631" s="427"/>
      <c r="G631" s="171">
        <v>-1000</v>
      </c>
      <c r="H631" s="482">
        <v>106.35</v>
      </c>
      <c r="I631" s="427"/>
      <c r="J631" s="172" t="s">
        <v>228</v>
      </c>
      <c r="K631" s="172" t="s">
        <v>228</v>
      </c>
      <c r="L631" s="172" t="s">
        <v>228</v>
      </c>
    </row>
    <row r="632" spans="2:12">
      <c r="B632" s="143" t="s">
        <v>228</v>
      </c>
      <c r="C632" s="143" t="s">
        <v>228</v>
      </c>
      <c r="D632" s="143" t="s">
        <v>228</v>
      </c>
      <c r="E632" s="488" t="s">
        <v>228</v>
      </c>
      <c r="F632" s="422"/>
      <c r="G632" s="143" t="s">
        <v>228</v>
      </c>
      <c r="H632" s="488" t="s">
        <v>228</v>
      </c>
      <c r="I632" s="422"/>
      <c r="J632" s="143" t="s">
        <v>228</v>
      </c>
      <c r="K632" s="143" t="s">
        <v>228</v>
      </c>
      <c r="L632" s="143" t="s">
        <v>228</v>
      </c>
    </row>
    <row r="633" spans="2:12">
      <c r="B633" s="485" t="s">
        <v>845</v>
      </c>
      <c r="C633" s="444"/>
      <c r="D633" s="167" t="s">
        <v>844</v>
      </c>
      <c r="E633" s="484" t="s">
        <v>2425</v>
      </c>
      <c r="F633" s="444"/>
      <c r="G633" s="168" t="s">
        <v>2426</v>
      </c>
      <c r="H633" s="484" t="s">
        <v>3</v>
      </c>
      <c r="I633" s="444"/>
      <c r="J633" s="168" t="s">
        <v>2425</v>
      </c>
      <c r="K633" s="168" t="s">
        <v>2426</v>
      </c>
      <c r="L633" s="168" t="s">
        <v>3</v>
      </c>
    </row>
    <row r="634" spans="2:12">
      <c r="B634" s="486" t="s">
        <v>259</v>
      </c>
      <c r="C634" s="427"/>
      <c r="D634" s="169" t="s">
        <v>228</v>
      </c>
      <c r="E634" s="490" t="s">
        <v>258</v>
      </c>
      <c r="F634" s="432"/>
      <c r="G634" s="432"/>
      <c r="H634" s="432"/>
      <c r="I634" s="433"/>
      <c r="J634" s="490" t="s">
        <v>257</v>
      </c>
      <c r="K634" s="432"/>
      <c r="L634" s="433"/>
    </row>
    <row r="635" spans="2:12" ht="17.100000000000001" customHeight="1">
      <c r="B635" s="492" t="s">
        <v>256</v>
      </c>
      <c r="C635" s="426"/>
      <c r="D635" s="426"/>
      <c r="E635" s="426"/>
      <c r="F635" s="426"/>
      <c r="G635" s="426"/>
      <c r="H635" s="426"/>
      <c r="I635" s="426"/>
      <c r="J635" s="426"/>
      <c r="K635" s="426"/>
      <c r="L635" s="427"/>
    </row>
    <row r="636" spans="2:12">
      <c r="B636" s="483" t="s">
        <v>252</v>
      </c>
      <c r="C636" s="427"/>
      <c r="D636" s="170" t="s">
        <v>251</v>
      </c>
      <c r="E636" s="482">
        <v>0</v>
      </c>
      <c r="F636" s="427"/>
      <c r="G636" s="171">
        <v>0</v>
      </c>
      <c r="H636" s="482">
        <v>0</v>
      </c>
      <c r="I636" s="427"/>
      <c r="J636" s="141">
        <v>0</v>
      </c>
      <c r="K636" s="171">
        <v>0</v>
      </c>
      <c r="L636" s="141">
        <v>0</v>
      </c>
    </row>
    <row r="637" spans="2:12">
      <c r="B637" s="204" t="s">
        <v>843</v>
      </c>
      <c r="C637" s="174" t="s">
        <v>337</v>
      </c>
      <c r="D637" s="229" t="s">
        <v>698</v>
      </c>
      <c r="E637" s="489">
        <v>893.65</v>
      </c>
      <c r="F637" s="427"/>
      <c r="G637" s="173">
        <v>1000</v>
      </c>
      <c r="H637" s="489">
        <v>-106.35</v>
      </c>
      <c r="I637" s="427"/>
      <c r="J637" s="142">
        <v>893.65</v>
      </c>
      <c r="K637" s="173">
        <v>1000</v>
      </c>
      <c r="L637" s="142">
        <v>-106.35</v>
      </c>
    </row>
    <row r="638" spans="2:12" ht="21">
      <c r="B638" s="483" t="s">
        <v>250</v>
      </c>
      <c r="C638" s="427"/>
      <c r="D638" s="170" t="s">
        <v>249</v>
      </c>
      <c r="E638" s="482">
        <v>893.65</v>
      </c>
      <c r="F638" s="427"/>
      <c r="G638" s="171">
        <v>1000</v>
      </c>
      <c r="H638" s="482">
        <v>-106.35</v>
      </c>
      <c r="I638" s="427"/>
      <c r="J638" s="141">
        <v>893.65</v>
      </c>
      <c r="K638" s="171">
        <v>1000</v>
      </c>
      <c r="L638" s="141">
        <v>-106.35</v>
      </c>
    </row>
    <row r="639" spans="2:12" ht="21">
      <c r="B639" s="483" t="s">
        <v>248</v>
      </c>
      <c r="C639" s="427"/>
      <c r="D639" s="170" t="s">
        <v>247</v>
      </c>
      <c r="E639" s="482">
        <v>-893.65</v>
      </c>
      <c r="F639" s="427"/>
      <c r="G639" s="171">
        <v>-1000</v>
      </c>
      <c r="H639" s="482">
        <v>106.35</v>
      </c>
      <c r="I639" s="427"/>
      <c r="J639" s="141">
        <v>-893.65</v>
      </c>
      <c r="K639" s="171">
        <v>-1000</v>
      </c>
      <c r="L639" s="141">
        <v>106.35</v>
      </c>
    </row>
    <row r="640" spans="2:12">
      <c r="B640" s="483" t="s">
        <v>2022</v>
      </c>
      <c r="C640" s="427"/>
      <c r="D640" s="170" t="s">
        <v>2023</v>
      </c>
      <c r="E640" s="482">
        <v>0</v>
      </c>
      <c r="F640" s="427"/>
      <c r="G640" s="171">
        <v>0</v>
      </c>
      <c r="H640" s="482">
        <v>0</v>
      </c>
      <c r="I640" s="427"/>
      <c r="J640" s="172" t="s">
        <v>228</v>
      </c>
      <c r="K640" s="172" t="s">
        <v>228</v>
      </c>
      <c r="L640" s="172" t="s">
        <v>228</v>
      </c>
    </row>
    <row r="641" spans="2:12" ht="21">
      <c r="B641" s="483" t="s">
        <v>27</v>
      </c>
      <c r="C641" s="427"/>
      <c r="D641" s="170" t="s">
        <v>2024</v>
      </c>
      <c r="E641" s="482">
        <v>-893.65</v>
      </c>
      <c r="F641" s="427"/>
      <c r="G641" s="171">
        <v>-1000</v>
      </c>
      <c r="H641" s="482">
        <v>106.35</v>
      </c>
      <c r="I641" s="427"/>
      <c r="J641" s="172" t="s">
        <v>228</v>
      </c>
      <c r="K641" s="172" t="s">
        <v>228</v>
      </c>
      <c r="L641" s="172" t="s">
        <v>228</v>
      </c>
    </row>
    <row r="642" spans="2:12" ht="17.100000000000001" customHeight="1">
      <c r="B642" s="492" t="s">
        <v>246</v>
      </c>
      <c r="C642" s="426"/>
      <c r="D642" s="426"/>
      <c r="E642" s="426"/>
      <c r="F642" s="426"/>
      <c r="G642" s="426"/>
      <c r="H642" s="426"/>
      <c r="I642" s="426"/>
      <c r="J642" s="426"/>
      <c r="K642" s="426"/>
      <c r="L642" s="427"/>
    </row>
    <row r="643" spans="2:12">
      <c r="B643" s="483" t="s">
        <v>245</v>
      </c>
      <c r="C643" s="427"/>
      <c r="D643" s="170" t="s">
        <v>244</v>
      </c>
      <c r="E643" s="487" t="s">
        <v>228</v>
      </c>
      <c r="F643" s="427"/>
      <c r="G643" s="172" t="s">
        <v>228</v>
      </c>
      <c r="H643" s="487" t="s">
        <v>228</v>
      </c>
      <c r="I643" s="427"/>
      <c r="J643" s="141">
        <v>0</v>
      </c>
      <c r="K643" s="171">
        <v>0</v>
      </c>
      <c r="L643" s="141">
        <v>0</v>
      </c>
    </row>
    <row r="644" spans="2:12">
      <c r="B644" s="483" t="s">
        <v>243</v>
      </c>
      <c r="C644" s="427"/>
      <c r="D644" s="170" t="s">
        <v>242</v>
      </c>
      <c r="E644" s="487" t="s">
        <v>228</v>
      </c>
      <c r="F644" s="427"/>
      <c r="G644" s="172" t="s">
        <v>228</v>
      </c>
      <c r="H644" s="487" t="s">
        <v>228</v>
      </c>
      <c r="I644" s="427"/>
      <c r="J644" s="141">
        <v>0</v>
      </c>
      <c r="K644" s="171">
        <v>0</v>
      </c>
      <c r="L644" s="141">
        <v>0</v>
      </c>
    </row>
    <row r="645" spans="2:12">
      <c r="B645" s="483" t="s">
        <v>241</v>
      </c>
      <c r="C645" s="427"/>
      <c r="D645" s="170" t="s">
        <v>240</v>
      </c>
      <c r="E645" s="487" t="s">
        <v>228</v>
      </c>
      <c r="F645" s="427"/>
      <c r="G645" s="172" t="s">
        <v>228</v>
      </c>
      <c r="H645" s="487" t="s">
        <v>228</v>
      </c>
      <c r="I645" s="427"/>
      <c r="J645" s="141">
        <v>0</v>
      </c>
      <c r="K645" s="171">
        <v>0</v>
      </c>
      <c r="L645" s="141">
        <v>0</v>
      </c>
    </row>
    <row r="646" spans="2:12">
      <c r="B646" s="483" t="s">
        <v>239</v>
      </c>
      <c r="C646" s="427"/>
      <c r="D646" s="170" t="s">
        <v>238</v>
      </c>
      <c r="E646" s="487" t="s">
        <v>228</v>
      </c>
      <c r="F646" s="427"/>
      <c r="G646" s="172" t="s">
        <v>228</v>
      </c>
      <c r="H646" s="487" t="s">
        <v>228</v>
      </c>
      <c r="I646" s="427"/>
      <c r="J646" s="141">
        <v>-893.65</v>
      </c>
      <c r="K646" s="171">
        <v>-1000</v>
      </c>
      <c r="L646" s="141">
        <v>106.35</v>
      </c>
    </row>
    <row r="647" spans="2:12" ht="17.100000000000001" customHeight="1">
      <c r="B647" s="492" t="s">
        <v>237</v>
      </c>
      <c r="C647" s="426"/>
      <c r="D647" s="426"/>
      <c r="E647" s="426"/>
      <c r="F647" s="426"/>
      <c r="G647" s="426"/>
      <c r="H647" s="426"/>
      <c r="I647" s="426"/>
      <c r="J647" s="426"/>
      <c r="K647" s="426"/>
      <c r="L647" s="427"/>
    </row>
    <row r="648" spans="2:12">
      <c r="B648" s="483" t="s">
        <v>236</v>
      </c>
      <c r="C648" s="427"/>
      <c r="D648" s="170" t="s">
        <v>235</v>
      </c>
      <c r="E648" s="487" t="s">
        <v>228</v>
      </c>
      <c r="F648" s="427"/>
      <c r="G648" s="172" t="s">
        <v>228</v>
      </c>
      <c r="H648" s="487" t="s">
        <v>228</v>
      </c>
      <c r="I648" s="427"/>
      <c r="J648" s="141">
        <v>0</v>
      </c>
      <c r="K648" s="171">
        <v>0</v>
      </c>
      <c r="L648" s="141">
        <v>0</v>
      </c>
    </row>
    <row r="649" spans="2:12">
      <c r="B649" s="483" t="s">
        <v>234</v>
      </c>
      <c r="C649" s="427"/>
      <c r="D649" s="170" t="s">
        <v>233</v>
      </c>
      <c r="E649" s="487" t="s">
        <v>228</v>
      </c>
      <c r="F649" s="427"/>
      <c r="G649" s="172" t="s">
        <v>228</v>
      </c>
      <c r="H649" s="487" t="s">
        <v>228</v>
      </c>
      <c r="I649" s="427"/>
      <c r="J649" s="141">
        <v>0</v>
      </c>
      <c r="K649" s="171">
        <v>0</v>
      </c>
      <c r="L649" s="141">
        <v>0</v>
      </c>
    </row>
    <row r="650" spans="2:12" ht="21">
      <c r="B650" s="483" t="s">
        <v>232</v>
      </c>
      <c r="C650" s="427"/>
      <c r="D650" s="170" t="s">
        <v>77</v>
      </c>
      <c r="E650" s="487" t="s">
        <v>228</v>
      </c>
      <c r="F650" s="427"/>
      <c r="G650" s="172" t="s">
        <v>228</v>
      </c>
      <c r="H650" s="487" t="s">
        <v>228</v>
      </c>
      <c r="I650" s="427"/>
      <c r="J650" s="141">
        <v>0</v>
      </c>
      <c r="K650" s="171">
        <v>0</v>
      </c>
      <c r="L650" s="141">
        <v>0</v>
      </c>
    </row>
    <row r="651" spans="2:12" ht="21">
      <c r="B651" s="483" t="s">
        <v>231</v>
      </c>
      <c r="C651" s="427"/>
      <c r="D651" s="170" t="s">
        <v>230</v>
      </c>
      <c r="E651" s="487" t="s">
        <v>228</v>
      </c>
      <c r="F651" s="427"/>
      <c r="G651" s="172" t="s">
        <v>228</v>
      </c>
      <c r="H651" s="487" t="s">
        <v>228</v>
      </c>
      <c r="I651" s="427"/>
      <c r="J651" s="141">
        <v>-893.65</v>
      </c>
      <c r="K651" s="171">
        <v>-1000</v>
      </c>
      <c r="L651" s="141">
        <v>106.35</v>
      </c>
    </row>
    <row r="652" spans="2:12">
      <c r="B652" s="143" t="s">
        <v>228</v>
      </c>
      <c r="C652" s="143" t="s">
        <v>228</v>
      </c>
      <c r="D652" s="143" t="s">
        <v>228</v>
      </c>
      <c r="E652" s="488" t="s">
        <v>228</v>
      </c>
      <c r="F652" s="422"/>
      <c r="G652" s="143" t="s">
        <v>228</v>
      </c>
      <c r="H652" s="488" t="s">
        <v>228</v>
      </c>
      <c r="I652" s="422"/>
      <c r="J652" s="143" t="s">
        <v>228</v>
      </c>
      <c r="K652" s="143" t="s">
        <v>228</v>
      </c>
      <c r="L652" s="143" t="s">
        <v>228</v>
      </c>
    </row>
    <row r="653" spans="2:12" ht="24">
      <c r="B653" s="485" t="s">
        <v>842</v>
      </c>
      <c r="C653" s="444"/>
      <c r="D653" s="167" t="s">
        <v>841</v>
      </c>
      <c r="E653" s="484" t="s">
        <v>2425</v>
      </c>
      <c r="F653" s="444"/>
      <c r="G653" s="168" t="s">
        <v>2426</v>
      </c>
      <c r="H653" s="484" t="s">
        <v>3</v>
      </c>
      <c r="I653" s="444"/>
      <c r="J653" s="168" t="s">
        <v>2425</v>
      </c>
      <c r="K653" s="168" t="s">
        <v>2426</v>
      </c>
      <c r="L653" s="168" t="s">
        <v>3</v>
      </c>
    </row>
    <row r="654" spans="2:12">
      <c r="B654" s="493" t="s">
        <v>228</v>
      </c>
      <c r="C654" s="427"/>
      <c r="D654" s="169" t="s">
        <v>228</v>
      </c>
      <c r="E654" s="490" t="s">
        <v>258</v>
      </c>
      <c r="F654" s="432"/>
      <c r="G654" s="432"/>
      <c r="H654" s="432"/>
      <c r="I654" s="433"/>
      <c r="J654" s="490" t="s">
        <v>257</v>
      </c>
      <c r="K654" s="432"/>
      <c r="L654" s="433"/>
    </row>
    <row r="655" spans="2:12" ht="21">
      <c r="B655" s="483" t="s">
        <v>248</v>
      </c>
      <c r="C655" s="427"/>
      <c r="D655" s="170" t="s">
        <v>247</v>
      </c>
      <c r="E655" s="482">
        <v>-80719.72</v>
      </c>
      <c r="F655" s="427"/>
      <c r="G655" s="171">
        <v>-80400</v>
      </c>
      <c r="H655" s="482">
        <v>-319.72000000000003</v>
      </c>
      <c r="I655" s="427"/>
      <c r="J655" s="141">
        <v>-89171.13</v>
      </c>
      <c r="K655" s="171">
        <v>-67000</v>
      </c>
      <c r="L655" s="141">
        <v>-22171.13</v>
      </c>
    </row>
    <row r="656" spans="2:12">
      <c r="B656" s="483" t="s">
        <v>241</v>
      </c>
      <c r="C656" s="427"/>
      <c r="D656" s="170" t="s">
        <v>240</v>
      </c>
      <c r="E656" s="487" t="s">
        <v>228</v>
      </c>
      <c r="F656" s="427"/>
      <c r="G656" s="172" t="s">
        <v>228</v>
      </c>
      <c r="H656" s="487" t="s">
        <v>228</v>
      </c>
      <c r="I656" s="427"/>
      <c r="J656" s="141">
        <v>-25926.19</v>
      </c>
      <c r="K656" s="171">
        <v>-94000</v>
      </c>
      <c r="L656" s="141">
        <v>68073.81</v>
      </c>
    </row>
    <row r="657" spans="2:12">
      <c r="B657" s="483" t="s">
        <v>239</v>
      </c>
      <c r="C657" s="427"/>
      <c r="D657" s="170" t="s">
        <v>238</v>
      </c>
      <c r="E657" s="487" t="s">
        <v>228</v>
      </c>
      <c r="F657" s="427"/>
      <c r="G657" s="172" t="s">
        <v>228</v>
      </c>
      <c r="H657" s="487" t="s">
        <v>228</v>
      </c>
      <c r="I657" s="427"/>
      <c r="J657" s="141">
        <v>-115097.32</v>
      </c>
      <c r="K657" s="171">
        <v>-161000</v>
      </c>
      <c r="L657" s="141">
        <v>45902.68</v>
      </c>
    </row>
    <row r="658" spans="2:12" ht="21">
      <c r="B658" s="483" t="s">
        <v>232</v>
      </c>
      <c r="C658" s="427"/>
      <c r="D658" s="170" t="s">
        <v>77</v>
      </c>
      <c r="E658" s="487" t="s">
        <v>228</v>
      </c>
      <c r="F658" s="427"/>
      <c r="G658" s="172" t="s">
        <v>228</v>
      </c>
      <c r="H658" s="487" t="s">
        <v>228</v>
      </c>
      <c r="I658" s="427"/>
      <c r="J658" s="141">
        <v>0</v>
      </c>
      <c r="K658" s="171">
        <v>45000</v>
      </c>
      <c r="L658" s="141">
        <v>-45000</v>
      </c>
    </row>
    <row r="659" spans="2:12" ht="21">
      <c r="B659" s="483" t="s">
        <v>231</v>
      </c>
      <c r="C659" s="427"/>
      <c r="D659" s="170" t="s">
        <v>230</v>
      </c>
      <c r="E659" s="487" t="s">
        <v>228</v>
      </c>
      <c r="F659" s="427"/>
      <c r="G659" s="172" t="s">
        <v>228</v>
      </c>
      <c r="H659" s="487" t="s">
        <v>228</v>
      </c>
      <c r="I659" s="427"/>
      <c r="J659" s="141">
        <v>-115097.32</v>
      </c>
      <c r="K659" s="171">
        <v>-116000</v>
      </c>
      <c r="L659" s="141">
        <v>902.68</v>
      </c>
    </row>
    <row r="660" spans="2:12" ht="21">
      <c r="B660" s="483" t="s">
        <v>27</v>
      </c>
      <c r="C660" s="427"/>
      <c r="D660" s="170" t="s">
        <v>2024</v>
      </c>
      <c r="E660" s="482">
        <v>-80719.72</v>
      </c>
      <c r="F660" s="427"/>
      <c r="G660" s="171">
        <v>-80400</v>
      </c>
      <c r="H660" s="482">
        <v>-319.72000000000003</v>
      </c>
      <c r="I660" s="427"/>
      <c r="J660" s="172" t="s">
        <v>228</v>
      </c>
      <c r="K660" s="172" t="s">
        <v>228</v>
      </c>
      <c r="L660" s="172" t="s">
        <v>228</v>
      </c>
    </row>
    <row r="661" spans="2:12">
      <c r="B661" s="143" t="s">
        <v>228</v>
      </c>
      <c r="C661" s="143" t="s">
        <v>228</v>
      </c>
      <c r="D661" s="143" t="s">
        <v>228</v>
      </c>
      <c r="E661" s="488" t="s">
        <v>228</v>
      </c>
      <c r="F661" s="422"/>
      <c r="G661" s="143" t="s">
        <v>228</v>
      </c>
      <c r="H661" s="488" t="s">
        <v>228</v>
      </c>
      <c r="I661" s="422"/>
      <c r="J661" s="143" t="s">
        <v>228</v>
      </c>
      <c r="K661" s="143" t="s">
        <v>228</v>
      </c>
      <c r="L661" s="143" t="s">
        <v>228</v>
      </c>
    </row>
    <row r="662" spans="2:12">
      <c r="B662" s="485" t="s">
        <v>840</v>
      </c>
      <c r="C662" s="444"/>
      <c r="D662" s="167" t="s">
        <v>839</v>
      </c>
      <c r="E662" s="484" t="s">
        <v>2425</v>
      </c>
      <c r="F662" s="444"/>
      <c r="G662" s="168" t="s">
        <v>2426</v>
      </c>
      <c r="H662" s="484" t="s">
        <v>3</v>
      </c>
      <c r="I662" s="444"/>
      <c r="J662" s="168" t="s">
        <v>2425</v>
      </c>
      <c r="K662" s="168" t="s">
        <v>2426</v>
      </c>
      <c r="L662" s="168" t="s">
        <v>3</v>
      </c>
    </row>
    <row r="663" spans="2:12">
      <c r="B663" s="493" t="s">
        <v>228</v>
      </c>
      <c r="C663" s="427"/>
      <c r="D663" s="169" t="s">
        <v>228</v>
      </c>
      <c r="E663" s="490" t="s">
        <v>258</v>
      </c>
      <c r="F663" s="432"/>
      <c r="G663" s="432"/>
      <c r="H663" s="432"/>
      <c r="I663" s="433"/>
      <c r="J663" s="490" t="s">
        <v>257</v>
      </c>
      <c r="K663" s="432"/>
      <c r="L663" s="433"/>
    </row>
    <row r="664" spans="2:12" ht="21">
      <c r="B664" s="483" t="s">
        <v>248</v>
      </c>
      <c r="C664" s="427"/>
      <c r="D664" s="170" t="s">
        <v>247</v>
      </c>
      <c r="E664" s="482">
        <v>-3512.8</v>
      </c>
      <c r="F664" s="427"/>
      <c r="G664" s="171">
        <v>-6500</v>
      </c>
      <c r="H664" s="482">
        <v>2987.2</v>
      </c>
      <c r="I664" s="427"/>
      <c r="J664" s="141">
        <v>-3914.89</v>
      </c>
      <c r="K664" s="171">
        <v>-6500</v>
      </c>
      <c r="L664" s="141">
        <v>2585.11</v>
      </c>
    </row>
    <row r="665" spans="2:12">
      <c r="B665" s="483" t="s">
        <v>241</v>
      </c>
      <c r="C665" s="427"/>
      <c r="D665" s="170" t="s">
        <v>240</v>
      </c>
      <c r="E665" s="487" t="s">
        <v>228</v>
      </c>
      <c r="F665" s="427"/>
      <c r="G665" s="172" t="s">
        <v>228</v>
      </c>
      <c r="H665" s="487" t="s">
        <v>228</v>
      </c>
      <c r="I665" s="427"/>
      <c r="J665" s="141">
        <v>0</v>
      </c>
      <c r="K665" s="171">
        <v>0</v>
      </c>
      <c r="L665" s="141">
        <v>0</v>
      </c>
    </row>
    <row r="666" spans="2:12">
      <c r="B666" s="483" t="s">
        <v>239</v>
      </c>
      <c r="C666" s="427"/>
      <c r="D666" s="170" t="s">
        <v>238</v>
      </c>
      <c r="E666" s="487" t="s">
        <v>228</v>
      </c>
      <c r="F666" s="427"/>
      <c r="G666" s="172" t="s">
        <v>228</v>
      </c>
      <c r="H666" s="487" t="s">
        <v>228</v>
      </c>
      <c r="I666" s="427"/>
      <c r="J666" s="141">
        <v>-3914.89</v>
      </c>
      <c r="K666" s="171">
        <v>-6500</v>
      </c>
      <c r="L666" s="141">
        <v>2585.11</v>
      </c>
    </row>
    <row r="667" spans="2:12" ht="21">
      <c r="B667" s="483" t="s">
        <v>232</v>
      </c>
      <c r="C667" s="427"/>
      <c r="D667" s="170" t="s">
        <v>77</v>
      </c>
      <c r="E667" s="487" t="s">
        <v>228</v>
      </c>
      <c r="F667" s="427"/>
      <c r="G667" s="172" t="s">
        <v>228</v>
      </c>
      <c r="H667" s="487" t="s">
        <v>228</v>
      </c>
      <c r="I667" s="427"/>
      <c r="J667" s="141">
        <v>0</v>
      </c>
      <c r="K667" s="171">
        <v>0</v>
      </c>
      <c r="L667" s="141">
        <v>0</v>
      </c>
    </row>
    <row r="668" spans="2:12" ht="21">
      <c r="B668" s="483" t="s">
        <v>231</v>
      </c>
      <c r="C668" s="427"/>
      <c r="D668" s="170" t="s">
        <v>230</v>
      </c>
      <c r="E668" s="487" t="s">
        <v>228</v>
      </c>
      <c r="F668" s="427"/>
      <c r="G668" s="172" t="s">
        <v>228</v>
      </c>
      <c r="H668" s="487" t="s">
        <v>228</v>
      </c>
      <c r="I668" s="427"/>
      <c r="J668" s="141">
        <v>-3914.89</v>
      </c>
      <c r="K668" s="171">
        <v>-6500</v>
      </c>
      <c r="L668" s="141">
        <v>2585.11</v>
      </c>
    </row>
    <row r="669" spans="2:12" ht="21">
      <c r="B669" s="483" t="s">
        <v>27</v>
      </c>
      <c r="C669" s="427"/>
      <c r="D669" s="170" t="s">
        <v>2024</v>
      </c>
      <c r="E669" s="482">
        <v>-3512.8</v>
      </c>
      <c r="F669" s="427"/>
      <c r="G669" s="171">
        <v>-6500</v>
      </c>
      <c r="H669" s="482">
        <v>2987.2</v>
      </c>
      <c r="I669" s="427"/>
      <c r="J669" s="172" t="s">
        <v>228</v>
      </c>
      <c r="K669" s="172" t="s">
        <v>228</v>
      </c>
      <c r="L669" s="172" t="s">
        <v>228</v>
      </c>
    </row>
    <row r="670" spans="2:12">
      <c r="B670" s="143" t="s">
        <v>228</v>
      </c>
      <c r="C670" s="143" t="s">
        <v>228</v>
      </c>
      <c r="D670" s="143" t="s">
        <v>228</v>
      </c>
      <c r="E670" s="488" t="s">
        <v>228</v>
      </c>
      <c r="F670" s="422"/>
      <c r="G670" s="143" t="s">
        <v>228</v>
      </c>
      <c r="H670" s="488" t="s">
        <v>228</v>
      </c>
      <c r="I670" s="422"/>
      <c r="J670" s="143" t="s">
        <v>228</v>
      </c>
      <c r="K670" s="143" t="s">
        <v>228</v>
      </c>
      <c r="L670" s="143" t="s">
        <v>228</v>
      </c>
    </row>
    <row r="671" spans="2:12">
      <c r="B671" s="485" t="s">
        <v>838</v>
      </c>
      <c r="C671" s="444"/>
      <c r="D671" s="167" t="s">
        <v>836</v>
      </c>
      <c r="E671" s="484" t="s">
        <v>2425</v>
      </c>
      <c r="F671" s="444"/>
      <c r="G671" s="168" t="s">
        <v>2426</v>
      </c>
      <c r="H671" s="484" t="s">
        <v>3</v>
      </c>
      <c r="I671" s="444"/>
      <c r="J671" s="168" t="s">
        <v>2425</v>
      </c>
      <c r="K671" s="168" t="s">
        <v>2426</v>
      </c>
      <c r="L671" s="168" t="s">
        <v>3</v>
      </c>
    </row>
    <row r="672" spans="2:12">
      <c r="B672" s="493" t="s">
        <v>228</v>
      </c>
      <c r="C672" s="427"/>
      <c r="D672" s="169" t="s">
        <v>228</v>
      </c>
      <c r="E672" s="490" t="s">
        <v>258</v>
      </c>
      <c r="F672" s="432"/>
      <c r="G672" s="432"/>
      <c r="H672" s="432"/>
      <c r="I672" s="433"/>
      <c r="J672" s="490" t="s">
        <v>257</v>
      </c>
      <c r="K672" s="432"/>
      <c r="L672" s="433"/>
    </row>
    <row r="673" spans="2:12" ht="21">
      <c r="B673" s="483" t="s">
        <v>248</v>
      </c>
      <c r="C673" s="427"/>
      <c r="D673" s="170" t="s">
        <v>247</v>
      </c>
      <c r="E673" s="482">
        <v>-3512.8</v>
      </c>
      <c r="F673" s="427"/>
      <c r="G673" s="171">
        <v>-6500</v>
      </c>
      <c r="H673" s="482">
        <v>2987.2</v>
      </c>
      <c r="I673" s="427"/>
      <c r="J673" s="141">
        <v>-3914.89</v>
      </c>
      <c r="K673" s="171">
        <v>-6500</v>
      </c>
      <c r="L673" s="141">
        <v>2585.11</v>
      </c>
    </row>
    <row r="674" spans="2:12">
      <c r="B674" s="483" t="s">
        <v>241</v>
      </c>
      <c r="C674" s="427"/>
      <c r="D674" s="170" t="s">
        <v>240</v>
      </c>
      <c r="E674" s="487" t="s">
        <v>228</v>
      </c>
      <c r="F674" s="427"/>
      <c r="G674" s="172" t="s">
        <v>228</v>
      </c>
      <c r="H674" s="487" t="s">
        <v>228</v>
      </c>
      <c r="I674" s="427"/>
      <c r="J674" s="141">
        <v>0</v>
      </c>
      <c r="K674" s="171">
        <v>0</v>
      </c>
      <c r="L674" s="141">
        <v>0</v>
      </c>
    </row>
    <row r="675" spans="2:12">
      <c r="B675" s="483" t="s">
        <v>239</v>
      </c>
      <c r="C675" s="427"/>
      <c r="D675" s="170" t="s">
        <v>238</v>
      </c>
      <c r="E675" s="487" t="s">
        <v>228</v>
      </c>
      <c r="F675" s="427"/>
      <c r="G675" s="172" t="s">
        <v>228</v>
      </c>
      <c r="H675" s="487" t="s">
        <v>228</v>
      </c>
      <c r="I675" s="427"/>
      <c r="J675" s="141">
        <v>-3914.89</v>
      </c>
      <c r="K675" s="171">
        <v>-6500</v>
      </c>
      <c r="L675" s="141">
        <v>2585.11</v>
      </c>
    </row>
    <row r="676" spans="2:12" ht="21">
      <c r="B676" s="483" t="s">
        <v>232</v>
      </c>
      <c r="C676" s="427"/>
      <c r="D676" s="170" t="s">
        <v>77</v>
      </c>
      <c r="E676" s="487" t="s">
        <v>228</v>
      </c>
      <c r="F676" s="427"/>
      <c r="G676" s="172" t="s">
        <v>228</v>
      </c>
      <c r="H676" s="487" t="s">
        <v>228</v>
      </c>
      <c r="I676" s="427"/>
      <c r="J676" s="141">
        <v>0</v>
      </c>
      <c r="K676" s="171">
        <v>0</v>
      </c>
      <c r="L676" s="141">
        <v>0</v>
      </c>
    </row>
    <row r="677" spans="2:12" ht="21">
      <c r="B677" s="483" t="s">
        <v>231</v>
      </c>
      <c r="C677" s="427"/>
      <c r="D677" s="170" t="s">
        <v>230</v>
      </c>
      <c r="E677" s="487" t="s">
        <v>228</v>
      </c>
      <c r="F677" s="427"/>
      <c r="G677" s="172" t="s">
        <v>228</v>
      </c>
      <c r="H677" s="487" t="s">
        <v>228</v>
      </c>
      <c r="I677" s="427"/>
      <c r="J677" s="141">
        <v>-3914.89</v>
      </c>
      <c r="K677" s="171">
        <v>-6500</v>
      </c>
      <c r="L677" s="141">
        <v>2585.11</v>
      </c>
    </row>
    <row r="678" spans="2:12" ht="21">
      <c r="B678" s="483" t="s">
        <v>27</v>
      </c>
      <c r="C678" s="427"/>
      <c r="D678" s="170" t="s">
        <v>2024</v>
      </c>
      <c r="E678" s="482">
        <v>-3512.8</v>
      </c>
      <c r="F678" s="427"/>
      <c r="G678" s="171">
        <v>-6500</v>
      </c>
      <c r="H678" s="482">
        <v>2987.2</v>
      </c>
      <c r="I678" s="427"/>
      <c r="J678" s="172" t="s">
        <v>228</v>
      </c>
      <c r="K678" s="172" t="s">
        <v>228</v>
      </c>
      <c r="L678" s="172" t="s">
        <v>228</v>
      </c>
    </row>
    <row r="679" spans="2:12">
      <c r="B679" s="143" t="s">
        <v>228</v>
      </c>
      <c r="C679" s="143" t="s">
        <v>228</v>
      </c>
      <c r="D679" s="143" t="s">
        <v>228</v>
      </c>
      <c r="E679" s="488" t="s">
        <v>228</v>
      </c>
      <c r="F679" s="422"/>
      <c r="G679" s="143" t="s">
        <v>228</v>
      </c>
      <c r="H679" s="488" t="s">
        <v>228</v>
      </c>
      <c r="I679" s="422"/>
      <c r="J679" s="143" t="s">
        <v>228</v>
      </c>
      <c r="K679" s="143" t="s">
        <v>228</v>
      </c>
      <c r="L679" s="143" t="s">
        <v>228</v>
      </c>
    </row>
    <row r="680" spans="2:12">
      <c r="B680" s="485" t="s">
        <v>837</v>
      </c>
      <c r="C680" s="444"/>
      <c r="D680" s="167" t="s">
        <v>836</v>
      </c>
      <c r="E680" s="484" t="s">
        <v>2425</v>
      </c>
      <c r="F680" s="444"/>
      <c r="G680" s="168" t="s">
        <v>2426</v>
      </c>
      <c r="H680" s="484" t="s">
        <v>3</v>
      </c>
      <c r="I680" s="444"/>
      <c r="J680" s="168" t="s">
        <v>2425</v>
      </c>
      <c r="K680" s="168" t="s">
        <v>2426</v>
      </c>
      <c r="L680" s="168" t="s">
        <v>3</v>
      </c>
    </row>
    <row r="681" spans="2:12">
      <c r="B681" s="486" t="s">
        <v>259</v>
      </c>
      <c r="C681" s="427"/>
      <c r="D681" s="169" t="s">
        <v>228</v>
      </c>
      <c r="E681" s="490" t="s">
        <v>258</v>
      </c>
      <c r="F681" s="432"/>
      <c r="G681" s="432"/>
      <c r="H681" s="432"/>
      <c r="I681" s="433"/>
      <c r="J681" s="490" t="s">
        <v>257</v>
      </c>
      <c r="K681" s="432"/>
      <c r="L681" s="433"/>
    </row>
    <row r="682" spans="2:12" ht="17.100000000000001" customHeight="1">
      <c r="B682" s="492" t="s">
        <v>256</v>
      </c>
      <c r="C682" s="426"/>
      <c r="D682" s="426"/>
      <c r="E682" s="426"/>
      <c r="F682" s="426"/>
      <c r="G682" s="426"/>
      <c r="H682" s="426"/>
      <c r="I682" s="426"/>
      <c r="J682" s="426"/>
      <c r="K682" s="426"/>
      <c r="L682" s="427"/>
    </row>
    <row r="683" spans="2:12">
      <c r="B683" s="483" t="s">
        <v>252</v>
      </c>
      <c r="C683" s="427"/>
      <c r="D683" s="170" t="s">
        <v>251</v>
      </c>
      <c r="E683" s="482">
        <v>0</v>
      </c>
      <c r="F683" s="427"/>
      <c r="G683" s="171">
        <v>0</v>
      </c>
      <c r="H683" s="482">
        <v>0</v>
      </c>
      <c r="I683" s="427"/>
      <c r="J683" s="141">
        <v>0</v>
      </c>
      <c r="K683" s="171">
        <v>0</v>
      </c>
      <c r="L683" s="141">
        <v>0</v>
      </c>
    </row>
    <row r="684" spans="2:12">
      <c r="B684" s="204" t="s">
        <v>835</v>
      </c>
      <c r="C684" s="174" t="s">
        <v>366</v>
      </c>
      <c r="D684" s="229" t="s">
        <v>365</v>
      </c>
      <c r="E684" s="489">
        <v>3512.8</v>
      </c>
      <c r="F684" s="427"/>
      <c r="G684" s="173">
        <v>6500</v>
      </c>
      <c r="H684" s="489">
        <v>-2987.2</v>
      </c>
      <c r="I684" s="427"/>
      <c r="J684" s="142">
        <v>3914.89</v>
      </c>
      <c r="K684" s="173">
        <v>6500</v>
      </c>
      <c r="L684" s="142">
        <v>-2585.11</v>
      </c>
    </row>
    <row r="685" spans="2:12" ht="21">
      <c r="B685" s="483" t="s">
        <v>250</v>
      </c>
      <c r="C685" s="427"/>
      <c r="D685" s="170" t="s">
        <v>249</v>
      </c>
      <c r="E685" s="482">
        <v>3512.8</v>
      </c>
      <c r="F685" s="427"/>
      <c r="G685" s="171">
        <v>6500</v>
      </c>
      <c r="H685" s="482">
        <v>-2987.2</v>
      </c>
      <c r="I685" s="427"/>
      <c r="J685" s="141">
        <v>3914.89</v>
      </c>
      <c r="K685" s="171">
        <v>6500</v>
      </c>
      <c r="L685" s="141">
        <v>-2585.11</v>
      </c>
    </row>
    <row r="686" spans="2:12" ht="21">
      <c r="B686" s="483" t="s">
        <v>248</v>
      </c>
      <c r="C686" s="427"/>
      <c r="D686" s="170" t="s">
        <v>247</v>
      </c>
      <c r="E686" s="482">
        <v>-3512.8</v>
      </c>
      <c r="F686" s="427"/>
      <c r="G686" s="171">
        <v>-6500</v>
      </c>
      <c r="H686" s="482">
        <v>2987.2</v>
      </c>
      <c r="I686" s="427"/>
      <c r="J686" s="141">
        <v>-3914.89</v>
      </c>
      <c r="K686" s="171">
        <v>-6500</v>
      </c>
      <c r="L686" s="141">
        <v>2585.11</v>
      </c>
    </row>
    <row r="687" spans="2:12">
      <c r="B687" s="483" t="s">
        <v>2022</v>
      </c>
      <c r="C687" s="427"/>
      <c r="D687" s="170" t="s">
        <v>2023</v>
      </c>
      <c r="E687" s="482">
        <v>0</v>
      </c>
      <c r="F687" s="427"/>
      <c r="G687" s="171">
        <v>0</v>
      </c>
      <c r="H687" s="482">
        <v>0</v>
      </c>
      <c r="I687" s="427"/>
      <c r="J687" s="172" t="s">
        <v>228</v>
      </c>
      <c r="K687" s="172" t="s">
        <v>228</v>
      </c>
      <c r="L687" s="172" t="s">
        <v>228</v>
      </c>
    </row>
    <row r="688" spans="2:12" ht="21">
      <c r="B688" s="483" t="s">
        <v>27</v>
      </c>
      <c r="C688" s="427"/>
      <c r="D688" s="170" t="s">
        <v>2024</v>
      </c>
      <c r="E688" s="482">
        <v>-3512.8</v>
      </c>
      <c r="F688" s="427"/>
      <c r="G688" s="171">
        <v>-6500</v>
      </c>
      <c r="H688" s="482">
        <v>2987.2</v>
      </c>
      <c r="I688" s="427"/>
      <c r="J688" s="172" t="s">
        <v>228</v>
      </c>
      <c r="K688" s="172" t="s">
        <v>228</v>
      </c>
      <c r="L688" s="172" t="s">
        <v>228</v>
      </c>
    </row>
    <row r="689" spans="2:12" ht="17.100000000000001" customHeight="1">
      <c r="B689" s="492" t="s">
        <v>246</v>
      </c>
      <c r="C689" s="426"/>
      <c r="D689" s="426"/>
      <c r="E689" s="426"/>
      <c r="F689" s="426"/>
      <c r="G689" s="426"/>
      <c r="H689" s="426"/>
      <c r="I689" s="426"/>
      <c r="J689" s="426"/>
      <c r="K689" s="426"/>
      <c r="L689" s="427"/>
    </row>
    <row r="690" spans="2:12">
      <c r="B690" s="483" t="s">
        <v>245</v>
      </c>
      <c r="C690" s="427"/>
      <c r="D690" s="170" t="s">
        <v>244</v>
      </c>
      <c r="E690" s="487" t="s">
        <v>228</v>
      </c>
      <c r="F690" s="427"/>
      <c r="G690" s="172" t="s">
        <v>228</v>
      </c>
      <c r="H690" s="487" t="s">
        <v>228</v>
      </c>
      <c r="I690" s="427"/>
      <c r="J690" s="141">
        <v>0</v>
      </c>
      <c r="K690" s="171">
        <v>0</v>
      </c>
      <c r="L690" s="141">
        <v>0</v>
      </c>
    </row>
    <row r="691" spans="2:12">
      <c r="B691" s="483" t="s">
        <v>243</v>
      </c>
      <c r="C691" s="427"/>
      <c r="D691" s="170" t="s">
        <v>242</v>
      </c>
      <c r="E691" s="487" t="s">
        <v>228</v>
      </c>
      <c r="F691" s="427"/>
      <c r="G691" s="172" t="s">
        <v>228</v>
      </c>
      <c r="H691" s="487" t="s">
        <v>228</v>
      </c>
      <c r="I691" s="427"/>
      <c r="J691" s="141">
        <v>0</v>
      </c>
      <c r="K691" s="171">
        <v>0</v>
      </c>
      <c r="L691" s="141">
        <v>0</v>
      </c>
    </row>
    <row r="692" spans="2:12">
      <c r="B692" s="483" t="s">
        <v>241</v>
      </c>
      <c r="C692" s="427"/>
      <c r="D692" s="170" t="s">
        <v>240</v>
      </c>
      <c r="E692" s="487" t="s">
        <v>228</v>
      </c>
      <c r="F692" s="427"/>
      <c r="G692" s="172" t="s">
        <v>228</v>
      </c>
      <c r="H692" s="487" t="s">
        <v>228</v>
      </c>
      <c r="I692" s="427"/>
      <c r="J692" s="141">
        <v>0</v>
      </c>
      <c r="K692" s="171">
        <v>0</v>
      </c>
      <c r="L692" s="141">
        <v>0</v>
      </c>
    </row>
    <row r="693" spans="2:12">
      <c r="B693" s="483" t="s">
        <v>239</v>
      </c>
      <c r="C693" s="427"/>
      <c r="D693" s="170" t="s">
        <v>238</v>
      </c>
      <c r="E693" s="487" t="s">
        <v>228</v>
      </c>
      <c r="F693" s="427"/>
      <c r="G693" s="172" t="s">
        <v>228</v>
      </c>
      <c r="H693" s="487" t="s">
        <v>228</v>
      </c>
      <c r="I693" s="427"/>
      <c r="J693" s="141">
        <v>-3914.89</v>
      </c>
      <c r="K693" s="171">
        <v>-6500</v>
      </c>
      <c r="L693" s="141">
        <v>2585.11</v>
      </c>
    </row>
    <row r="694" spans="2:12" ht="17.100000000000001" customHeight="1">
      <c r="B694" s="492" t="s">
        <v>237</v>
      </c>
      <c r="C694" s="426"/>
      <c r="D694" s="426"/>
      <c r="E694" s="426"/>
      <c r="F694" s="426"/>
      <c r="G694" s="426"/>
      <c r="H694" s="426"/>
      <c r="I694" s="426"/>
      <c r="J694" s="426"/>
      <c r="K694" s="426"/>
      <c r="L694" s="427"/>
    </row>
    <row r="695" spans="2:12">
      <c r="B695" s="483" t="s">
        <v>236</v>
      </c>
      <c r="C695" s="427"/>
      <c r="D695" s="170" t="s">
        <v>235</v>
      </c>
      <c r="E695" s="487" t="s">
        <v>228</v>
      </c>
      <c r="F695" s="427"/>
      <c r="G695" s="172" t="s">
        <v>228</v>
      </c>
      <c r="H695" s="487" t="s">
        <v>228</v>
      </c>
      <c r="I695" s="427"/>
      <c r="J695" s="141">
        <v>0</v>
      </c>
      <c r="K695" s="171">
        <v>0</v>
      </c>
      <c r="L695" s="141">
        <v>0</v>
      </c>
    </row>
    <row r="696" spans="2:12">
      <c r="B696" s="483" t="s">
        <v>234</v>
      </c>
      <c r="C696" s="427"/>
      <c r="D696" s="170" t="s">
        <v>233</v>
      </c>
      <c r="E696" s="487" t="s">
        <v>228</v>
      </c>
      <c r="F696" s="427"/>
      <c r="G696" s="172" t="s">
        <v>228</v>
      </c>
      <c r="H696" s="487" t="s">
        <v>228</v>
      </c>
      <c r="I696" s="427"/>
      <c r="J696" s="141">
        <v>0</v>
      </c>
      <c r="K696" s="171">
        <v>0</v>
      </c>
      <c r="L696" s="141">
        <v>0</v>
      </c>
    </row>
    <row r="697" spans="2:12" ht="21">
      <c r="B697" s="483" t="s">
        <v>232</v>
      </c>
      <c r="C697" s="427"/>
      <c r="D697" s="170" t="s">
        <v>77</v>
      </c>
      <c r="E697" s="487" t="s">
        <v>228</v>
      </c>
      <c r="F697" s="427"/>
      <c r="G697" s="172" t="s">
        <v>228</v>
      </c>
      <c r="H697" s="487" t="s">
        <v>228</v>
      </c>
      <c r="I697" s="427"/>
      <c r="J697" s="141">
        <v>0</v>
      </c>
      <c r="K697" s="171">
        <v>0</v>
      </c>
      <c r="L697" s="141">
        <v>0</v>
      </c>
    </row>
    <row r="698" spans="2:12" ht="21">
      <c r="B698" s="483" t="s">
        <v>231</v>
      </c>
      <c r="C698" s="427"/>
      <c r="D698" s="170" t="s">
        <v>230</v>
      </c>
      <c r="E698" s="487" t="s">
        <v>228</v>
      </c>
      <c r="F698" s="427"/>
      <c r="G698" s="172" t="s">
        <v>228</v>
      </c>
      <c r="H698" s="487" t="s">
        <v>228</v>
      </c>
      <c r="I698" s="427"/>
      <c r="J698" s="141">
        <v>-3914.89</v>
      </c>
      <c r="K698" s="171">
        <v>-6500</v>
      </c>
      <c r="L698" s="141">
        <v>2585.11</v>
      </c>
    </row>
    <row r="699" spans="2:12">
      <c r="B699" s="143" t="s">
        <v>228</v>
      </c>
      <c r="C699" s="143" t="s">
        <v>228</v>
      </c>
      <c r="D699" s="143" t="s">
        <v>228</v>
      </c>
      <c r="E699" s="488" t="s">
        <v>228</v>
      </c>
      <c r="F699" s="422"/>
      <c r="G699" s="143" t="s">
        <v>228</v>
      </c>
      <c r="H699" s="488" t="s">
        <v>228</v>
      </c>
      <c r="I699" s="422"/>
      <c r="J699" s="143" t="s">
        <v>228</v>
      </c>
      <c r="K699" s="143" t="s">
        <v>228</v>
      </c>
      <c r="L699" s="143" t="s">
        <v>228</v>
      </c>
    </row>
    <row r="700" spans="2:12">
      <c r="B700" s="485" t="s">
        <v>834</v>
      </c>
      <c r="C700" s="444"/>
      <c r="D700" s="167" t="s">
        <v>833</v>
      </c>
      <c r="E700" s="484" t="s">
        <v>2425</v>
      </c>
      <c r="F700" s="444"/>
      <c r="G700" s="168" t="s">
        <v>2426</v>
      </c>
      <c r="H700" s="484" t="s">
        <v>3</v>
      </c>
      <c r="I700" s="444"/>
      <c r="J700" s="168" t="s">
        <v>2425</v>
      </c>
      <c r="K700" s="168" t="s">
        <v>2426</v>
      </c>
      <c r="L700" s="168" t="s">
        <v>3</v>
      </c>
    </row>
    <row r="701" spans="2:12">
      <c r="B701" s="493" t="s">
        <v>228</v>
      </c>
      <c r="C701" s="427"/>
      <c r="D701" s="169" t="s">
        <v>228</v>
      </c>
      <c r="E701" s="490" t="s">
        <v>258</v>
      </c>
      <c r="F701" s="432"/>
      <c r="G701" s="432"/>
      <c r="H701" s="432"/>
      <c r="I701" s="433"/>
      <c r="J701" s="490" t="s">
        <v>257</v>
      </c>
      <c r="K701" s="432"/>
      <c r="L701" s="433"/>
    </row>
    <row r="702" spans="2:12" ht="21">
      <c r="B702" s="483" t="s">
        <v>248</v>
      </c>
      <c r="C702" s="427"/>
      <c r="D702" s="170" t="s">
        <v>247</v>
      </c>
      <c r="E702" s="482">
        <v>-71617.63</v>
      </c>
      <c r="F702" s="427"/>
      <c r="G702" s="171">
        <v>-70100</v>
      </c>
      <c r="H702" s="482">
        <v>-1517.63</v>
      </c>
      <c r="I702" s="427"/>
      <c r="J702" s="141">
        <v>-78856.179999999993</v>
      </c>
      <c r="K702" s="171">
        <v>-56700</v>
      </c>
      <c r="L702" s="141">
        <v>-22156.18</v>
      </c>
    </row>
    <row r="703" spans="2:12">
      <c r="B703" s="483" t="s">
        <v>241</v>
      </c>
      <c r="C703" s="427"/>
      <c r="D703" s="170" t="s">
        <v>240</v>
      </c>
      <c r="E703" s="487" t="s">
        <v>228</v>
      </c>
      <c r="F703" s="427"/>
      <c r="G703" s="172" t="s">
        <v>228</v>
      </c>
      <c r="H703" s="487" t="s">
        <v>228</v>
      </c>
      <c r="I703" s="427"/>
      <c r="J703" s="141">
        <v>-25953.4</v>
      </c>
      <c r="K703" s="171">
        <v>-49000</v>
      </c>
      <c r="L703" s="141">
        <v>23046.6</v>
      </c>
    </row>
    <row r="704" spans="2:12">
      <c r="B704" s="483" t="s">
        <v>239</v>
      </c>
      <c r="C704" s="427"/>
      <c r="D704" s="170" t="s">
        <v>238</v>
      </c>
      <c r="E704" s="487" t="s">
        <v>228</v>
      </c>
      <c r="F704" s="427"/>
      <c r="G704" s="172" t="s">
        <v>228</v>
      </c>
      <c r="H704" s="487" t="s">
        <v>228</v>
      </c>
      <c r="I704" s="427"/>
      <c r="J704" s="141">
        <v>-104809.58</v>
      </c>
      <c r="K704" s="171">
        <v>-105700</v>
      </c>
      <c r="L704" s="141">
        <v>890.42</v>
      </c>
    </row>
    <row r="705" spans="2:12" ht="21">
      <c r="B705" s="483" t="s">
        <v>232</v>
      </c>
      <c r="C705" s="427"/>
      <c r="D705" s="170" t="s">
        <v>77</v>
      </c>
      <c r="E705" s="487" t="s">
        <v>228</v>
      </c>
      <c r="F705" s="427"/>
      <c r="G705" s="172" t="s">
        <v>228</v>
      </c>
      <c r="H705" s="487" t="s">
        <v>228</v>
      </c>
      <c r="I705" s="427"/>
      <c r="J705" s="141">
        <v>0</v>
      </c>
      <c r="K705" s="171">
        <v>0</v>
      </c>
      <c r="L705" s="141">
        <v>0</v>
      </c>
    </row>
    <row r="706" spans="2:12" ht="21">
      <c r="B706" s="483" t="s">
        <v>231</v>
      </c>
      <c r="C706" s="427"/>
      <c r="D706" s="170" t="s">
        <v>230</v>
      </c>
      <c r="E706" s="487" t="s">
        <v>228</v>
      </c>
      <c r="F706" s="427"/>
      <c r="G706" s="172" t="s">
        <v>228</v>
      </c>
      <c r="H706" s="487" t="s">
        <v>228</v>
      </c>
      <c r="I706" s="427"/>
      <c r="J706" s="141">
        <v>-104809.58</v>
      </c>
      <c r="K706" s="171">
        <v>-105700</v>
      </c>
      <c r="L706" s="141">
        <v>890.42</v>
      </c>
    </row>
    <row r="707" spans="2:12" ht="21">
      <c r="B707" s="483" t="s">
        <v>27</v>
      </c>
      <c r="C707" s="427"/>
      <c r="D707" s="170" t="s">
        <v>2024</v>
      </c>
      <c r="E707" s="482">
        <v>-71617.63</v>
      </c>
      <c r="F707" s="427"/>
      <c r="G707" s="171">
        <v>-70100</v>
      </c>
      <c r="H707" s="482">
        <v>-1517.63</v>
      </c>
      <c r="I707" s="427"/>
      <c r="J707" s="172" t="s">
        <v>228</v>
      </c>
      <c r="K707" s="172" t="s">
        <v>228</v>
      </c>
      <c r="L707" s="172" t="s">
        <v>228</v>
      </c>
    </row>
    <row r="708" spans="2:12">
      <c r="B708" s="143" t="s">
        <v>228</v>
      </c>
      <c r="C708" s="143" t="s">
        <v>228</v>
      </c>
      <c r="D708" s="143" t="s">
        <v>228</v>
      </c>
      <c r="E708" s="488" t="s">
        <v>228</v>
      </c>
      <c r="F708" s="422"/>
      <c r="G708" s="143" t="s">
        <v>228</v>
      </c>
      <c r="H708" s="488" t="s">
        <v>228</v>
      </c>
      <c r="I708" s="422"/>
      <c r="J708" s="143" t="s">
        <v>228</v>
      </c>
      <c r="K708" s="143" t="s">
        <v>228</v>
      </c>
      <c r="L708" s="143" t="s">
        <v>228</v>
      </c>
    </row>
    <row r="709" spans="2:12">
      <c r="B709" s="485" t="s">
        <v>832</v>
      </c>
      <c r="C709" s="444"/>
      <c r="D709" s="167" t="s">
        <v>830</v>
      </c>
      <c r="E709" s="484" t="s">
        <v>2425</v>
      </c>
      <c r="F709" s="444"/>
      <c r="G709" s="168" t="s">
        <v>2426</v>
      </c>
      <c r="H709" s="484" t="s">
        <v>3</v>
      </c>
      <c r="I709" s="444"/>
      <c r="J709" s="168" t="s">
        <v>2425</v>
      </c>
      <c r="K709" s="168" t="s">
        <v>2426</v>
      </c>
      <c r="L709" s="168" t="s">
        <v>3</v>
      </c>
    </row>
    <row r="710" spans="2:12">
      <c r="B710" s="493" t="s">
        <v>228</v>
      </c>
      <c r="C710" s="427"/>
      <c r="D710" s="169" t="s">
        <v>228</v>
      </c>
      <c r="E710" s="490" t="s">
        <v>258</v>
      </c>
      <c r="F710" s="432"/>
      <c r="G710" s="432"/>
      <c r="H710" s="432"/>
      <c r="I710" s="433"/>
      <c r="J710" s="490" t="s">
        <v>257</v>
      </c>
      <c r="K710" s="432"/>
      <c r="L710" s="433"/>
    </row>
    <row r="711" spans="2:12" ht="21">
      <c r="B711" s="483" t="s">
        <v>248</v>
      </c>
      <c r="C711" s="427"/>
      <c r="D711" s="170" t="s">
        <v>247</v>
      </c>
      <c r="E711" s="482">
        <v>-70015.12</v>
      </c>
      <c r="F711" s="427"/>
      <c r="G711" s="171">
        <v>-67900</v>
      </c>
      <c r="H711" s="482">
        <v>-2115.12</v>
      </c>
      <c r="I711" s="427"/>
      <c r="J711" s="141">
        <v>-73603.59</v>
      </c>
      <c r="K711" s="171">
        <v>-54700</v>
      </c>
      <c r="L711" s="141">
        <v>-18903.59</v>
      </c>
    </row>
    <row r="712" spans="2:12">
      <c r="B712" s="483" t="s">
        <v>241</v>
      </c>
      <c r="C712" s="427"/>
      <c r="D712" s="170" t="s">
        <v>240</v>
      </c>
      <c r="E712" s="487" t="s">
        <v>228</v>
      </c>
      <c r="F712" s="427"/>
      <c r="G712" s="172" t="s">
        <v>228</v>
      </c>
      <c r="H712" s="487" t="s">
        <v>228</v>
      </c>
      <c r="I712" s="427"/>
      <c r="J712" s="141">
        <v>-25953.4</v>
      </c>
      <c r="K712" s="171">
        <v>-44000</v>
      </c>
      <c r="L712" s="141">
        <v>18046.599999999999</v>
      </c>
    </row>
    <row r="713" spans="2:12">
      <c r="B713" s="483" t="s">
        <v>239</v>
      </c>
      <c r="C713" s="427"/>
      <c r="D713" s="170" t="s">
        <v>238</v>
      </c>
      <c r="E713" s="487" t="s">
        <v>228</v>
      </c>
      <c r="F713" s="427"/>
      <c r="G713" s="172" t="s">
        <v>228</v>
      </c>
      <c r="H713" s="487" t="s">
        <v>228</v>
      </c>
      <c r="I713" s="427"/>
      <c r="J713" s="141">
        <v>-99556.99</v>
      </c>
      <c r="K713" s="171">
        <v>-98700</v>
      </c>
      <c r="L713" s="141">
        <v>-856.99</v>
      </c>
    </row>
    <row r="714" spans="2:12" ht="21">
      <c r="B714" s="483" t="s">
        <v>232</v>
      </c>
      <c r="C714" s="427"/>
      <c r="D714" s="170" t="s">
        <v>77</v>
      </c>
      <c r="E714" s="487" t="s">
        <v>228</v>
      </c>
      <c r="F714" s="427"/>
      <c r="G714" s="172" t="s">
        <v>228</v>
      </c>
      <c r="H714" s="487" t="s">
        <v>228</v>
      </c>
      <c r="I714" s="427"/>
      <c r="J714" s="141">
        <v>0</v>
      </c>
      <c r="K714" s="171">
        <v>0</v>
      </c>
      <c r="L714" s="141">
        <v>0</v>
      </c>
    </row>
    <row r="715" spans="2:12" ht="21">
      <c r="B715" s="483" t="s">
        <v>231</v>
      </c>
      <c r="C715" s="427"/>
      <c r="D715" s="170" t="s">
        <v>230</v>
      </c>
      <c r="E715" s="487" t="s">
        <v>228</v>
      </c>
      <c r="F715" s="427"/>
      <c r="G715" s="172" t="s">
        <v>228</v>
      </c>
      <c r="H715" s="487" t="s">
        <v>228</v>
      </c>
      <c r="I715" s="427"/>
      <c r="J715" s="141">
        <v>-99556.99</v>
      </c>
      <c r="K715" s="171">
        <v>-98700</v>
      </c>
      <c r="L715" s="141">
        <v>-856.99</v>
      </c>
    </row>
    <row r="716" spans="2:12" ht="21">
      <c r="B716" s="483" t="s">
        <v>27</v>
      </c>
      <c r="C716" s="427"/>
      <c r="D716" s="170" t="s">
        <v>2024</v>
      </c>
      <c r="E716" s="482">
        <v>-70015.12</v>
      </c>
      <c r="F716" s="427"/>
      <c r="G716" s="171">
        <v>-67900</v>
      </c>
      <c r="H716" s="482">
        <v>-2115.12</v>
      </c>
      <c r="I716" s="427"/>
      <c r="J716" s="172" t="s">
        <v>228</v>
      </c>
      <c r="K716" s="172" t="s">
        <v>228</v>
      </c>
      <c r="L716" s="172" t="s">
        <v>228</v>
      </c>
    </row>
    <row r="717" spans="2:12">
      <c r="B717" s="143" t="s">
        <v>228</v>
      </c>
      <c r="C717" s="143" t="s">
        <v>228</v>
      </c>
      <c r="D717" s="143" t="s">
        <v>228</v>
      </c>
      <c r="E717" s="488" t="s">
        <v>228</v>
      </c>
      <c r="F717" s="422"/>
      <c r="G717" s="143" t="s">
        <v>228</v>
      </c>
      <c r="H717" s="488" t="s">
        <v>228</v>
      </c>
      <c r="I717" s="422"/>
      <c r="J717" s="143" t="s">
        <v>228</v>
      </c>
      <c r="K717" s="143" t="s">
        <v>228</v>
      </c>
      <c r="L717" s="143" t="s">
        <v>228</v>
      </c>
    </row>
    <row r="718" spans="2:12">
      <c r="B718" s="485" t="s">
        <v>831</v>
      </c>
      <c r="C718" s="444"/>
      <c r="D718" s="167" t="s">
        <v>830</v>
      </c>
      <c r="E718" s="484" t="s">
        <v>2425</v>
      </c>
      <c r="F718" s="444"/>
      <c r="G718" s="168" t="s">
        <v>2426</v>
      </c>
      <c r="H718" s="484" t="s">
        <v>3</v>
      </c>
      <c r="I718" s="444"/>
      <c r="J718" s="168" t="s">
        <v>2425</v>
      </c>
      <c r="K718" s="168" t="s">
        <v>2426</v>
      </c>
      <c r="L718" s="168" t="s">
        <v>3</v>
      </c>
    </row>
    <row r="719" spans="2:12">
      <c r="B719" s="486" t="s">
        <v>259</v>
      </c>
      <c r="C719" s="427"/>
      <c r="D719" s="169" t="s">
        <v>228</v>
      </c>
      <c r="E719" s="490" t="s">
        <v>258</v>
      </c>
      <c r="F719" s="432"/>
      <c r="G719" s="432"/>
      <c r="H719" s="432"/>
      <c r="I719" s="433"/>
      <c r="J719" s="490" t="s">
        <v>257</v>
      </c>
      <c r="K719" s="432"/>
      <c r="L719" s="433"/>
    </row>
    <row r="720" spans="2:12" ht="17.100000000000001" customHeight="1">
      <c r="B720" s="492" t="s">
        <v>256</v>
      </c>
      <c r="C720" s="426"/>
      <c r="D720" s="426"/>
      <c r="E720" s="426"/>
      <c r="F720" s="426"/>
      <c r="G720" s="426"/>
      <c r="H720" s="426"/>
      <c r="I720" s="426"/>
      <c r="J720" s="426"/>
      <c r="K720" s="426"/>
      <c r="L720" s="427"/>
    </row>
    <row r="721" spans="2:12">
      <c r="B721" s="204" t="s">
        <v>827</v>
      </c>
      <c r="C721" s="174" t="s">
        <v>626</v>
      </c>
      <c r="D721" s="229" t="s">
        <v>1099</v>
      </c>
      <c r="E721" s="489">
        <v>0</v>
      </c>
      <c r="F721" s="427"/>
      <c r="G721" s="173">
        <v>200</v>
      </c>
      <c r="H721" s="489">
        <v>-200</v>
      </c>
      <c r="I721" s="427"/>
      <c r="J721" s="142">
        <v>0</v>
      </c>
      <c r="K721" s="173">
        <v>200</v>
      </c>
      <c r="L721" s="142">
        <v>-200</v>
      </c>
    </row>
    <row r="722" spans="2:12" ht="21">
      <c r="B722" s="204" t="s">
        <v>827</v>
      </c>
      <c r="C722" s="174" t="s">
        <v>385</v>
      </c>
      <c r="D722" s="229" t="s">
        <v>384</v>
      </c>
      <c r="E722" s="489">
        <v>46162.36</v>
      </c>
      <c r="F722" s="427"/>
      <c r="G722" s="173">
        <v>44200</v>
      </c>
      <c r="H722" s="489">
        <v>1962.36</v>
      </c>
      <c r="I722" s="427"/>
      <c r="J722" s="174" t="s">
        <v>228</v>
      </c>
      <c r="K722" s="174" t="s">
        <v>228</v>
      </c>
      <c r="L722" s="174" t="s">
        <v>228</v>
      </c>
    </row>
    <row r="723" spans="2:12" ht="21">
      <c r="B723" s="204" t="s">
        <v>827</v>
      </c>
      <c r="C723" s="174" t="s">
        <v>583</v>
      </c>
      <c r="D723" s="229" t="s">
        <v>520</v>
      </c>
      <c r="E723" s="489">
        <v>10389.6</v>
      </c>
      <c r="F723" s="427"/>
      <c r="G723" s="173">
        <v>0</v>
      </c>
      <c r="H723" s="489">
        <v>10389.6</v>
      </c>
      <c r="I723" s="427"/>
      <c r="J723" s="142">
        <v>4262.3999999999996</v>
      </c>
      <c r="K723" s="173">
        <v>0</v>
      </c>
      <c r="L723" s="142">
        <v>4262.3999999999996</v>
      </c>
    </row>
    <row r="724" spans="2:12">
      <c r="B724" s="204" t="s">
        <v>827</v>
      </c>
      <c r="C724" s="174" t="s">
        <v>524</v>
      </c>
      <c r="D724" s="229" t="s">
        <v>1613</v>
      </c>
      <c r="E724" s="489">
        <v>8900</v>
      </c>
      <c r="F724" s="427"/>
      <c r="G724" s="173">
        <v>8900</v>
      </c>
      <c r="H724" s="489">
        <v>0</v>
      </c>
      <c r="I724" s="427"/>
      <c r="J724" s="142">
        <v>8900</v>
      </c>
      <c r="K724" s="173">
        <v>8900</v>
      </c>
      <c r="L724" s="142">
        <v>0</v>
      </c>
    </row>
    <row r="725" spans="2:12" ht="21">
      <c r="B725" s="204" t="s">
        <v>827</v>
      </c>
      <c r="C725" s="174" t="s">
        <v>2076</v>
      </c>
      <c r="D725" s="229" t="s">
        <v>2077</v>
      </c>
      <c r="E725" s="489">
        <v>1424.99</v>
      </c>
      <c r="F725" s="427"/>
      <c r="G725" s="173">
        <v>0</v>
      </c>
      <c r="H725" s="489">
        <v>1424.99</v>
      </c>
      <c r="I725" s="427"/>
      <c r="J725" s="174" t="s">
        <v>228</v>
      </c>
      <c r="K725" s="174" t="s">
        <v>228</v>
      </c>
      <c r="L725" s="174" t="s">
        <v>228</v>
      </c>
    </row>
    <row r="726" spans="2:12" ht="21">
      <c r="B726" s="204" t="s">
        <v>827</v>
      </c>
      <c r="C726" s="174" t="s">
        <v>2427</v>
      </c>
      <c r="D726" s="229" t="s">
        <v>2428</v>
      </c>
      <c r="E726" s="489">
        <v>5776.49</v>
      </c>
      <c r="F726" s="427"/>
      <c r="G726" s="173">
        <v>0</v>
      </c>
      <c r="H726" s="489">
        <v>5776.49</v>
      </c>
      <c r="I726" s="427"/>
      <c r="J726" s="174" t="s">
        <v>228</v>
      </c>
      <c r="K726" s="174" t="s">
        <v>228</v>
      </c>
      <c r="L726" s="174" t="s">
        <v>228</v>
      </c>
    </row>
    <row r="727" spans="2:12">
      <c r="B727" s="483" t="s">
        <v>252</v>
      </c>
      <c r="C727" s="427"/>
      <c r="D727" s="170" t="s">
        <v>251</v>
      </c>
      <c r="E727" s="482">
        <v>72653.440000000002</v>
      </c>
      <c r="F727" s="427"/>
      <c r="G727" s="171">
        <v>53300</v>
      </c>
      <c r="H727" s="482">
        <v>19353.439999999999</v>
      </c>
      <c r="I727" s="427"/>
      <c r="J727" s="141">
        <v>13162.4</v>
      </c>
      <c r="K727" s="171">
        <v>9100</v>
      </c>
      <c r="L727" s="141">
        <v>4062.4</v>
      </c>
    </row>
    <row r="728" spans="2:12">
      <c r="B728" s="204" t="s">
        <v>827</v>
      </c>
      <c r="C728" s="174" t="s">
        <v>461</v>
      </c>
      <c r="D728" s="229" t="s">
        <v>656</v>
      </c>
      <c r="E728" s="489">
        <v>0</v>
      </c>
      <c r="F728" s="427"/>
      <c r="G728" s="173">
        <v>0</v>
      </c>
      <c r="H728" s="489">
        <v>0</v>
      </c>
      <c r="I728" s="427"/>
      <c r="J728" s="142">
        <v>16110</v>
      </c>
      <c r="K728" s="173">
        <v>0</v>
      </c>
      <c r="L728" s="142">
        <v>16110</v>
      </c>
    </row>
    <row r="729" spans="2:12">
      <c r="B729" s="204" t="s">
        <v>827</v>
      </c>
      <c r="C729" s="174" t="s">
        <v>2429</v>
      </c>
      <c r="D729" s="229" t="s">
        <v>2430</v>
      </c>
      <c r="E729" s="489">
        <v>6393.6</v>
      </c>
      <c r="F729" s="427"/>
      <c r="G729" s="173">
        <v>2300</v>
      </c>
      <c r="H729" s="489">
        <v>4093.6</v>
      </c>
      <c r="I729" s="427"/>
      <c r="J729" s="142">
        <v>6393.6</v>
      </c>
      <c r="K729" s="173">
        <v>2300</v>
      </c>
      <c r="L729" s="142">
        <v>4093.6</v>
      </c>
    </row>
    <row r="730" spans="2:12">
      <c r="B730" s="204" t="s">
        <v>827</v>
      </c>
      <c r="C730" s="174" t="s">
        <v>2431</v>
      </c>
      <c r="D730" s="229" t="s">
        <v>2432</v>
      </c>
      <c r="E730" s="489">
        <v>3996</v>
      </c>
      <c r="F730" s="427"/>
      <c r="G730" s="173">
        <v>2300</v>
      </c>
      <c r="H730" s="489">
        <v>1696</v>
      </c>
      <c r="I730" s="427"/>
      <c r="J730" s="142">
        <v>3996</v>
      </c>
      <c r="K730" s="173">
        <v>2300</v>
      </c>
      <c r="L730" s="142">
        <v>1696</v>
      </c>
    </row>
    <row r="731" spans="2:12">
      <c r="B731" s="204" t="s">
        <v>827</v>
      </c>
      <c r="C731" s="174" t="s">
        <v>2433</v>
      </c>
      <c r="D731" s="229" t="s">
        <v>2434</v>
      </c>
      <c r="E731" s="489">
        <v>5194.8</v>
      </c>
      <c r="F731" s="427"/>
      <c r="G731" s="173">
        <v>2300</v>
      </c>
      <c r="H731" s="489">
        <v>2894.8</v>
      </c>
      <c r="I731" s="427"/>
      <c r="J731" s="142">
        <v>5194.8</v>
      </c>
      <c r="K731" s="173">
        <v>2300</v>
      </c>
      <c r="L731" s="142">
        <v>2894.8</v>
      </c>
    </row>
    <row r="732" spans="2:12">
      <c r="B732" s="204" t="s">
        <v>827</v>
      </c>
      <c r="C732" s="174" t="s">
        <v>459</v>
      </c>
      <c r="D732" s="229" t="s">
        <v>458</v>
      </c>
      <c r="E732" s="489">
        <v>2912.02</v>
      </c>
      <c r="F732" s="427"/>
      <c r="G732" s="173">
        <v>4200</v>
      </c>
      <c r="H732" s="489">
        <v>-1287.98</v>
      </c>
      <c r="I732" s="427"/>
      <c r="J732" s="142">
        <v>2779.01</v>
      </c>
      <c r="K732" s="173">
        <v>4200</v>
      </c>
      <c r="L732" s="142">
        <v>-1420.99</v>
      </c>
    </row>
    <row r="733" spans="2:12">
      <c r="B733" s="204" t="s">
        <v>827</v>
      </c>
      <c r="C733" s="174" t="s">
        <v>457</v>
      </c>
      <c r="D733" s="229" t="s">
        <v>456</v>
      </c>
      <c r="E733" s="489">
        <v>734.64</v>
      </c>
      <c r="F733" s="427"/>
      <c r="G733" s="173">
        <v>1000</v>
      </c>
      <c r="H733" s="489">
        <v>-265.36</v>
      </c>
      <c r="I733" s="427"/>
      <c r="J733" s="142">
        <v>797.74</v>
      </c>
      <c r="K733" s="173">
        <v>1000</v>
      </c>
      <c r="L733" s="142">
        <v>-202.26</v>
      </c>
    </row>
    <row r="734" spans="2:12">
      <c r="B734" s="204" t="s">
        <v>827</v>
      </c>
      <c r="C734" s="174" t="s">
        <v>419</v>
      </c>
      <c r="D734" s="229" t="s">
        <v>418</v>
      </c>
      <c r="E734" s="489">
        <v>12626.99</v>
      </c>
      <c r="F734" s="427"/>
      <c r="G734" s="173">
        <v>15500</v>
      </c>
      <c r="H734" s="489">
        <v>-2873.01</v>
      </c>
      <c r="I734" s="427"/>
      <c r="J734" s="142">
        <v>12626.99</v>
      </c>
      <c r="K734" s="173">
        <v>15500</v>
      </c>
      <c r="L734" s="142">
        <v>-2873.01</v>
      </c>
    </row>
    <row r="735" spans="2:12">
      <c r="B735" s="204" t="s">
        <v>827</v>
      </c>
      <c r="C735" s="174" t="s">
        <v>417</v>
      </c>
      <c r="D735" s="229" t="s">
        <v>416</v>
      </c>
      <c r="E735" s="489">
        <v>2157.34</v>
      </c>
      <c r="F735" s="427"/>
      <c r="G735" s="173">
        <v>2500</v>
      </c>
      <c r="H735" s="489">
        <v>-342.66</v>
      </c>
      <c r="I735" s="427"/>
      <c r="J735" s="142">
        <v>1968.67</v>
      </c>
      <c r="K735" s="173">
        <v>2500</v>
      </c>
      <c r="L735" s="142">
        <v>-531.33000000000004</v>
      </c>
    </row>
    <row r="736" spans="2:12">
      <c r="B736" s="204" t="s">
        <v>827</v>
      </c>
      <c r="C736" s="174" t="s">
        <v>415</v>
      </c>
      <c r="D736" s="229" t="s">
        <v>414</v>
      </c>
      <c r="E736" s="489">
        <v>6898.11</v>
      </c>
      <c r="F736" s="427"/>
      <c r="G736" s="173">
        <v>2000</v>
      </c>
      <c r="H736" s="489">
        <v>4898.1099999999997</v>
      </c>
      <c r="I736" s="427"/>
      <c r="J736" s="142">
        <v>6898.11</v>
      </c>
      <c r="K736" s="173">
        <v>2000</v>
      </c>
      <c r="L736" s="142">
        <v>4898.1099999999997</v>
      </c>
    </row>
    <row r="737" spans="2:12">
      <c r="B737" s="204" t="s">
        <v>827</v>
      </c>
      <c r="C737" s="174" t="s">
        <v>443</v>
      </c>
      <c r="D737" s="229" t="s">
        <v>442</v>
      </c>
      <c r="E737" s="489">
        <v>1938.6</v>
      </c>
      <c r="F737" s="427"/>
      <c r="G737" s="173">
        <v>2000</v>
      </c>
      <c r="H737" s="489">
        <v>-61.4</v>
      </c>
      <c r="I737" s="427"/>
      <c r="J737" s="142">
        <v>2057.16</v>
      </c>
      <c r="K737" s="173">
        <v>2000</v>
      </c>
      <c r="L737" s="142">
        <v>57.16</v>
      </c>
    </row>
    <row r="738" spans="2:12">
      <c r="B738" s="204" t="s">
        <v>827</v>
      </c>
      <c r="C738" s="174" t="s">
        <v>441</v>
      </c>
      <c r="D738" s="229" t="s">
        <v>440</v>
      </c>
      <c r="E738" s="489">
        <v>5679.22</v>
      </c>
      <c r="F738" s="427"/>
      <c r="G738" s="173">
        <v>7500</v>
      </c>
      <c r="H738" s="489">
        <v>-1820.78</v>
      </c>
      <c r="I738" s="427"/>
      <c r="J738" s="142">
        <v>5679.22</v>
      </c>
      <c r="K738" s="173">
        <v>7500</v>
      </c>
      <c r="L738" s="142">
        <v>-1820.78</v>
      </c>
    </row>
    <row r="739" spans="2:12">
      <c r="B739" s="204" t="s">
        <v>827</v>
      </c>
      <c r="C739" s="174" t="s">
        <v>439</v>
      </c>
      <c r="D739" s="229" t="s">
        <v>438</v>
      </c>
      <c r="E739" s="489">
        <v>3788.88</v>
      </c>
      <c r="F739" s="427"/>
      <c r="G739" s="173">
        <v>4000</v>
      </c>
      <c r="H739" s="489">
        <v>-211.12</v>
      </c>
      <c r="I739" s="427"/>
      <c r="J739" s="142">
        <v>3658.67</v>
      </c>
      <c r="K739" s="173">
        <v>4000</v>
      </c>
      <c r="L739" s="142">
        <v>-341.33</v>
      </c>
    </row>
    <row r="740" spans="2:12">
      <c r="B740" s="204" t="s">
        <v>827</v>
      </c>
      <c r="C740" s="174" t="s">
        <v>400</v>
      </c>
      <c r="D740" s="229" t="s">
        <v>399</v>
      </c>
      <c r="E740" s="489">
        <v>8171.16</v>
      </c>
      <c r="F740" s="427"/>
      <c r="G740" s="173">
        <v>9000</v>
      </c>
      <c r="H740" s="489">
        <v>-828.84</v>
      </c>
      <c r="I740" s="427"/>
      <c r="J740" s="142">
        <v>8171.16</v>
      </c>
      <c r="K740" s="173">
        <v>9000</v>
      </c>
      <c r="L740" s="142">
        <v>-828.84</v>
      </c>
    </row>
    <row r="741" spans="2:12">
      <c r="B741" s="204" t="s">
        <v>827</v>
      </c>
      <c r="C741" s="174" t="s">
        <v>397</v>
      </c>
      <c r="D741" s="229" t="s">
        <v>346</v>
      </c>
      <c r="E741" s="489">
        <v>12658.37</v>
      </c>
      <c r="F741" s="427"/>
      <c r="G741" s="173">
        <v>12700</v>
      </c>
      <c r="H741" s="489">
        <v>-41.63</v>
      </c>
      <c r="I741" s="427"/>
      <c r="J741" s="174" t="s">
        <v>228</v>
      </c>
      <c r="K741" s="174" t="s">
        <v>228</v>
      </c>
      <c r="L741" s="174" t="s">
        <v>228</v>
      </c>
    </row>
    <row r="742" spans="2:12">
      <c r="B742" s="204" t="s">
        <v>827</v>
      </c>
      <c r="C742" s="174" t="s">
        <v>347</v>
      </c>
      <c r="D742" s="229" t="s">
        <v>346</v>
      </c>
      <c r="E742" s="489">
        <v>4570.75</v>
      </c>
      <c r="F742" s="427"/>
      <c r="G742" s="173">
        <v>4600</v>
      </c>
      <c r="H742" s="489">
        <v>-29.25</v>
      </c>
      <c r="I742" s="427"/>
      <c r="J742" s="174" t="s">
        <v>228</v>
      </c>
      <c r="K742" s="174" t="s">
        <v>228</v>
      </c>
      <c r="L742" s="174" t="s">
        <v>228</v>
      </c>
    </row>
    <row r="743" spans="2:12">
      <c r="B743" s="204" t="s">
        <v>827</v>
      </c>
      <c r="C743" s="174" t="s">
        <v>396</v>
      </c>
      <c r="D743" s="229" t="s">
        <v>346</v>
      </c>
      <c r="E743" s="489">
        <v>29713.81</v>
      </c>
      <c r="F743" s="427"/>
      <c r="G743" s="173">
        <v>26500</v>
      </c>
      <c r="H743" s="489">
        <v>3213.81</v>
      </c>
      <c r="I743" s="427"/>
      <c r="J743" s="174" t="s">
        <v>228</v>
      </c>
      <c r="K743" s="174" t="s">
        <v>228</v>
      </c>
      <c r="L743" s="174" t="s">
        <v>228</v>
      </c>
    </row>
    <row r="744" spans="2:12">
      <c r="B744" s="204" t="s">
        <v>827</v>
      </c>
      <c r="C744" s="174" t="s">
        <v>413</v>
      </c>
      <c r="D744" s="229" t="s">
        <v>346</v>
      </c>
      <c r="E744" s="489">
        <v>16362.81</v>
      </c>
      <c r="F744" s="427"/>
      <c r="G744" s="173">
        <v>13600</v>
      </c>
      <c r="H744" s="489">
        <v>2762.81</v>
      </c>
      <c r="I744" s="427"/>
      <c r="J744" s="174" t="s">
        <v>228</v>
      </c>
      <c r="K744" s="174" t="s">
        <v>228</v>
      </c>
      <c r="L744" s="174" t="s">
        <v>228</v>
      </c>
    </row>
    <row r="745" spans="2:12">
      <c r="B745" s="204" t="s">
        <v>827</v>
      </c>
      <c r="C745" s="174" t="s">
        <v>412</v>
      </c>
      <c r="D745" s="229" t="s">
        <v>411</v>
      </c>
      <c r="E745" s="489">
        <v>1319.54</v>
      </c>
      <c r="F745" s="427"/>
      <c r="G745" s="173">
        <v>1500</v>
      </c>
      <c r="H745" s="489">
        <v>-180.46</v>
      </c>
      <c r="I745" s="427"/>
      <c r="J745" s="142">
        <v>1319.54</v>
      </c>
      <c r="K745" s="173">
        <v>1500</v>
      </c>
      <c r="L745" s="142">
        <v>-180.46</v>
      </c>
    </row>
    <row r="746" spans="2:12">
      <c r="B746" s="204" t="s">
        <v>827</v>
      </c>
      <c r="C746" s="174" t="s">
        <v>345</v>
      </c>
      <c r="D746" s="229" t="s">
        <v>344</v>
      </c>
      <c r="E746" s="489">
        <v>2284.14</v>
      </c>
      <c r="F746" s="427"/>
      <c r="G746" s="173">
        <v>800</v>
      </c>
      <c r="H746" s="489">
        <v>1484.14</v>
      </c>
      <c r="I746" s="427"/>
      <c r="J746" s="142">
        <v>2284.14</v>
      </c>
      <c r="K746" s="173">
        <v>800</v>
      </c>
      <c r="L746" s="142">
        <v>1484.14</v>
      </c>
    </row>
    <row r="747" spans="2:12">
      <c r="B747" s="204" t="s">
        <v>827</v>
      </c>
      <c r="C747" s="174" t="s">
        <v>1897</v>
      </c>
      <c r="D747" s="229" t="s">
        <v>1898</v>
      </c>
      <c r="E747" s="489">
        <v>485.08</v>
      </c>
      <c r="F747" s="427"/>
      <c r="G747" s="173">
        <v>100</v>
      </c>
      <c r="H747" s="489">
        <v>385.08</v>
      </c>
      <c r="I747" s="427"/>
      <c r="J747" s="142">
        <v>485.08</v>
      </c>
      <c r="K747" s="173">
        <v>100</v>
      </c>
      <c r="L747" s="142">
        <v>385.08</v>
      </c>
    </row>
    <row r="748" spans="2:12">
      <c r="B748" s="204" t="s">
        <v>827</v>
      </c>
      <c r="C748" s="174" t="s">
        <v>337</v>
      </c>
      <c r="D748" s="229" t="s">
        <v>364</v>
      </c>
      <c r="E748" s="489">
        <v>618.29999999999995</v>
      </c>
      <c r="F748" s="427"/>
      <c r="G748" s="173">
        <v>300</v>
      </c>
      <c r="H748" s="489">
        <v>318.3</v>
      </c>
      <c r="I748" s="427"/>
      <c r="J748" s="142">
        <v>162.30000000000001</v>
      </c>
      <c r="K748" s="173">
        <v>300</v>
      </c>
      <c r="L748" s="142">
        <v>-137.69999999999999</v>
      </c>
    </row>
    <row r="749" spans="2:12">
      <c r="B749" s="204" t="s">
        <v>827</v>
      </c>
      <c r="C749" s="174" t="s">
        <v>523</v>
      </c>
      <c r="D749" s="229" t="s">
        <v>522</v>
      </c>
      <c r="E749" s="489">
        <v>4250.8</v>
      </c>
      <c r="F749" s="427"/>
      <c r="G749" s="173">
        <v>4500</v>
      </c>
      <c r="H749" s="489">
        <v>-249.2</v>
      </c>
      <c r="I749" s="427"/>
      <c r="J749" s="142">
        <v>4250.8</v>
      </c>
      <c r="K749" s="173">
        <v>4500</v>
      </c>
      <c r="L749" s="142">
        <v>-249.2</v>
      </c>
    </row>
    <row r="750" spans="2:12">
      <c r="B750" s="204" t="s">
        <v>827</v>
      </c>
      <c r="C750" s="174" t="s">
        <v>395</v>
      </c>
      <c r="D750" s="229" t="s">
        <v>657</v>
      </c>
      <c r="E750" s="489">
        <v>1933</v>
      </c>
      <c r="F750" s="427"/>
      <c r="G750" s="173">
        <v>2000</v>
      </c>
      <c r="H750" s="489">
        <v>-67</v>
      </c>
      <c r="I750" s="427"/>
      <c r="J750" s="142">
        <v>1933</v>
      </c>
      <c r="K750" s="173">
        <v>2000</v>
      </c>
      <c r="L750" s="142">
        <v>-67</v>
      </c>
    </row>
    <row r="751" spans="2:12" ht="21">
      <c r="B751" s="204" t="s">
        <v>827</v>
      </c>
      <c r="C751" s="174" t="s">
        <v>2120</v>
      </c>
      <c r="D751" s="229" t="s">
        <v>2121</v>
      </c>
      <c r="E751" s="489">
        <v>7980.6</v>
      </c>
      <c r="F751" s="427"/>
      <c r="G751" s="173">
        <v>0</v>
      </c>
      <c r="H751" s="489">
        <v>7980.6</v>
      </c>
      <c r="I751" s="427"/>
      <c r="J751" s="174" t="s">
        <v>228</v>
      </c>
      <c r="K751" s="174" t="s">
        <v>228</v>
      </c>
      <c r="L751" s="174" t="s">
        <v>228</v>
      </c>
    </row>
    <row r="752" spans="2:12" ht="21">
      <c r="B752" s="483" t="s">
        <v>250</v>
      </c>
      <c r="C752" s="427"/>
      <c r="D752" s="170" t="s">
        <v>249</v>
      </c>
      <c r="E752" s="482">
        <v>142668.56</v>
      </c>
      <c r="F752" s="427"/>
      <c r="G752" s="171">
        <v>121200</v>
      </c>
      <c r="H752" s="482">
        <v>21468.560000000001</v>
      </c>
      <c r="I752" s="427"/>
      <c r="J752" s="141">
        <v>86765.99</v>
      </c>
      <c r="K752" s="171">
        <v>63800</v>
      </c>
      <c r="L752" s="141">
        <v>22965.99</v>
      </c>
    </row>
    <row r="753" spans="2:12" ht="21">
      <c r="B753" s="483" t="s">
        <v>248</v>
      </c>
      <c r="C753" s="427"/>
      <c r="D753" s="170" t="s">
        <v>247</v>
      </c>
      <c r="E753" s="482">
        <v>-70015.12</v>
      </c>
      <c r="F753" s="427"/>
      <c r="G753" s="171">
        <v>-67900</v>
      </c>
      <c r="H753" s="482">
        <v>-2115.12</v>
      </c>
      <c r="I753" s="427"/>
      <c r="J753" s="141">
        <v>-73603.59</v>
      </c>
      <c r="K753" s="171">
        <v>-54700</v>
      </c>
      <c r="L753" s="141">
        <v>-18903.59</v>
      </c>
    </row>
    <row r="754" spans="2:12">
      <c r="B754" s="483" t="s">
        <v>2022</v>
      </c>
      <c r="C754" s="427"/>
      <c r="D754" s="170" t="s">
        <v>2023</v>
      </c>
      <c r="E754" s="482">
        <v>0</v>
      </c>
      <c r="F754" s="427"/>
      <c r="G754" s="171">
        <v>0</v>
      </c>
      <c r="H754" s="482">
        <v>0</v>
      </c>
      <c r="I754" s="427"/>
      <c r="J754" s="172" t="s">
        <v>228</v>
      </c>
      <c r="K754" s="172" t="s">
        <v>228</v>
      </c>
      <c r="L754" s="172" t="s">
        <v>228</v>
      </c>
    </row>
    <row r="755" spans="2:12" ht="21">
      <c r="B755" s="483" t="s">
        <v>27</v>
      </c>
      <c r="C755" s="427"/>
      <c r="D755" s="170" t="s">
        <v>2024</v>
      </c>
      <c r="E755" s="482">
        <v>-70015.12</v>
      </c>
      <c r="F755" s="427"/>
      <c r="G755" s="171">
        <v>-67900</v>
      </c>
      <c r="H755" s="482">
        <v>-2115.12</v>
      </c>
      <c r="I755" s="427"/>
      <c r="J755" s="172" t="s">
        <v>228</v>
      </c>
      <c r="K755" s="172" t="s">
        <v>228</v>
      </c>
      <c r="L755" s="172" t="s">
        <v>228</v>
      </c>
    </row>
    <row r="756" spans="2:12" ht="17.100000000000001" customHeight="1">
      <c r="B756" s="492" t="s">
        <v>246</v>
      </c>
      <c r="C756" s="426"/>
      <c r="D756" s="426"/>
      <c r="E756" s="426"/>
      <c r="F756" s="426"/>
      <c r="G756" s="426"/>
      <c r="H756" s="426"/>
      <c r="I756" s="426"/>
      <c r="J756" s="426"/>
      <c r="K756" s="426"/>
      <c r="L756" s="427"/>
    </row>
    <row r="757" spans="2:12" ht="21">
      <c r="B757" s="204" t="s">
        <v>827</v>
      </c>
      <c r="C757" s="174" t="s">
        <v>495</v>
      </c>
      <c r="D757" s="229" t="s">
        <v>554</v>
      </c>
      <c r="E757" s="491" t="s">
        <v>228</v>
      </c>
      <c r="F757" s="427"/>
      <c r="G757" s="174" t="s">
        <v>228</v>
      </c>
      <c r="H757" s="491" t="s">
        <v>228</v>
      </c>
      <c r="I757" s="427"/>
      <c r="J757" s="142">
        <v>7992</v>
      </c>
      <c r="K757" s="173">
        <v>11500</v>
      </c>
      <c r="L757" s="142">
        <v>-3508</v>
      </c>
    </row>
    <row r="758" spans="2:12">
      <c r="B758" s="204" t="s">
        <v>827</v>
      </c>
      <c r="C758" s="174" t="s">
        <v>576</v>
      </c>
      <c r="D758" s="229" t="s">
        <v>1899</v>
      </c>
      <c r="E758" s="491" t="s">
        <v>228</v>
      </c>
      <c r="F758" s="427"/>
      <c r="G758" s="174" t="s">
        <v>228</v>
      </c>
      <c r="H758" s="491" t="s">
        <v>228</v>
      </c>
      <c r="I758" s="427"/>
      <c r="J758" s="142">
        <v>21774.97</v>
      </c>
      <c r="K758" s="173">
        <v>41100</v>
      </c>
      <c r="L758" s="142">
        <v>-19325.03</v>
      </c>
    </row>
    <row r="759" spans="2:12" ht="21">
      <c r="B759" s="204" t="s">
        <v>827</v>
      </c>
      <c r="C759" s="174" t="s">
        <v>2435</v>
      </c>
      <c r="D759" s="229" t="s">
        <v>2436</v>
      </c>
      <c r="E759" s="491" t="s">
        <v>228</v>
      </c>
      <c r="F759" s="427"/>
      <c r="G759" s="174" t="s">
        <v>228</v>
      </c>
      <c r="H759" s="491" t="s">
        <v>228</v>
      </c>
      <c r="I759" s="427"/>
      <c r="J759" s="142">
        <v>3900</v>
      </c>
      <c r="K759" s="173">
        <v>11800</v>
      </c>
      <c r="L759" s="142">
        <v>-7900</v>
      </c>
    </row>
    <row r="760" spans="2:12">
      <c r="B760" s="483" t="s">
        <v>245</v>
      </c>
      <c r="C760" s="427"/>
      <c r="D760" s="170" t="s">
        <v>244</v>
      </c>
      <c r="E760" s="487" t="s">
        <v>228</v>
      </c>
      <c r="F760" s="427"/>
      <c r="G760" s="172" t="s">
        <v>228</v>
      </c>
      <c r="H760" s="487" t="s">
        <v>228</v>
      </c>
      <c r="I760" s="427"/>
      <c r="J760" s="141">
        <v>33666.97</v>
      </c>
      <c r="K760" s="171">
        <v>64400</v>
      </c>
      <c r="L760" s="141">
        <v>-30733.03</v>
      </c>
    </row>
    <row r="761" spans="2:12">
      <c r="B761" s="204" t="s">
        <v>827</v>
      </c>
      <c r="C761" s="174" t="s">
        <v>1633</v>
      </c>
      <c r="D761" s="229" t="s">
        <v>1634</v>
      </c>
      <c r="E761" s="491" t="s">
        <v>228</v>
      </c>
      <c r="F761" s="427"/>
      <c r="G761" s="174" t="s">
        <v>228</v>
      </c>
      <c r="H761" s="491" t="s">
        <v>228</v>
      </c>
      <c r="I761" s="427"/>
      <c r="J761" s="142">
        <v>19185.48</v>
      </c>
      <c r="K761" s="173">
        <v>19400</v>
      </c>
      <c r="L761" s="142">
        <v>-214.52</v>
      </c>
    </row>
    <row r="762" spans="2:12">
      <c r="B762" s="204" t="s">
        <v>827</v>
      </c>
      <c r="C762" s="174" t="s">
        <v>829</v>
      </c>
      <c r="D762" s="229" t="s">
        <v>828</v>
      </c>
      <c r="E762" s="491" t="s">
        <v>228</v>
      </c>
      <c r="F762" s="427"/>
      <c r="G762" s="174" t="s">
        <v>228</v>
      </c>
      <c r="H762" s="491" t="s">
        <v>228</v>
      </c>
      <c r="I762" s="427"/>
      <c r="J762" s="142">
        <v>39756.120000000003</v>
      </c>
      <c r="K762" s="173">
        <v>60500</v>
      </c>
      <c r="L762" s="142">
        <v>-20743.88</v>
      </c>
    </row>
    <row r="763" spans="2:12">
      <c r="B763" s="204" t="s">
        <v>827</v>
      </c>
      <c r="C763" s="174" t="s">
        <v>432</v>
      </c>
      <c r="D763" s="229" t="s">
        <v>477</v>
      </c>
      <c r="E763" s="491" t="s">
        <v>228</v>
      </c>
      <c r="F763" s="427"/>
      <c r="G763" s="174" t="s">
        <v>228</v>
      </c>
      <c r="H763" s="491" t="s">
        <v>228</v>
      </c>
      <c r="I763" s="427"/>
      <c r="J763" s="142">
        <v>678.77</v>
      </c>
      <c r="K763" s="173">
        <v>28500</v>
      </c>
      <c r="L763" s="142">
        <v>-27821.23</v>
      </c>
    </row>
    <row r="764" spans="2:12">
      <c r="B764" s="483" t="s">
        <v>243</v>
      </c>
      <c r="C764" s="427"/>
      <c r="D764" s="170" t="s">
        <v>242</v>
      </c>
      <c r="E764" s="487" t="s">
        <v>228</v>
      </c>
      <c r="F764" s="427"/>
      <c r="G764" s="172" t="s">
        <v>228</v>
      </c>
      <c r="H764" s="487" t="s">
        <v>228</v>
      </c>
      <c r="I764" s="427"/>
      <c r="J764" s="141">
        <v>59620.37</v>
      </c>
      <c r="K764" s="171">
        <v>108400</v>
      </c>
      <c r="L764" s="141">
        <v>-48779.63</v>
      </c>
    </row>
    <row r="765" spans="2:12">
      <c r="B765" s="483" t="s">
        <v>241</v>
      </c>
      <c r="C765" s="427"/>
      <c r="D765" s="170" t="s">
        <v>240</v>
      </c>
      <c r="E765" s="487" t="s">
        <v>228</v>
      </c>
      <c r="F765" s="427"/>
      <c r="G765" s="172" t="s">
        <v>228</v>
      </c>
      <c r="H765" s="487" t="s">
        <v>228</v>
      </c>
      <c r="I765" s="427"/>
      <c r="J765" s="141">
        <v>-25953.4</v>
      </c>
      <c r="K765" s="171">
        <v>-44000</v>
      </c>
      <c r="L765" s="141">
        <v>18046.599999999999</v>
      </c>
    </row>
    <row r="766" spans="2:12">
      <c r="B766" s="483" t="s">
        <v>239</v>
      </c>
      <c r="C766" s="427"/>
      <c r="D766" s="170" t="s">
        <v>238</v>
      </c>
      <c r="E766" s="487" t="s">
        <v>228</v>
      </c>
      <c r="F766" s="427"/>
      <c r="G766" s="172" t="s">
        <v>228</v>
      </c>
      <c r="H766" s="487" t="s">
        <v>228</v>
      </c>
      <c r="I766" s="427"/>
      <c r="J766" s="141">
        <v>-99556.99</v>
      </c>
      <c r="K766" s="171">
        <v>-98700</v>
      </c>
      <c r="L766" s="141">
        <v>-856.99</v>
      </c>
    </row>
    <row r="767" spans="2:12" ht="17.100000000000001" customHeight="1">
      <c r="B767" s="492" t="s">
        <v>237</v>
      </c>
      <c r="C767" s="426"/>
      <c r="D767" s="426"/>
      <c r="E767" s="426"/>
      <c r="F767" s="426"/>
      <c r="G767" s="426"/>
      <c r="H767" s="426"/>
      <c r="I767" s="426"/>
      <c r="J767" s="426"/>
      <c r="K767" s="426"/>
      <c r="L767" s="427"/>
    </row>
    <row r="768" spans="2:12">
      <c r="B768" s="483" t="s">
        <v>236</v>
      </c>
      <c r="C768" s="427"/>
      <c r="D768" s="170" t="s">
        <v>235</v>
      </c>
      <c r="E768" s="487" t="s">
        <v>228</v>
      </c>
      <c r="F768" s="427"/>
      <c r="G768" s="172" t="s">
        <v>228</v>
      </c>
      <c r="H768" s="487" t="s">
        <v>228</v>
      </c>
      <c r="I768" s="427"/>
      <c r="J768" s="141">
        <v>0</v>
      </c>
      <c r="K768" s="171">
        <v>0</v>
      </c>
      <c r="L768" s="141">
        <v>0</v>
      </c>
    </row>
    <row r="769" spans="2:12">
      <c r="B769" s="483" t="s">
        <v>234</v>
      </c>
      <c r="C769" s="427"/>
      <c r="D769" s="170" t="s">
        <v>233</v>
      </c>
      <c r="E769" s="487" t="s">
        <v>228</v>
      </c>
      <c r="F769" s="427"/>
      <c r="G769" s="172" t="s">
        <v>228</v>
      </c>
      <c r="H769" s="487" t="s">
        <v>228</v>
      </c>
      <c r="I769" s="427"/>
      <c r="J769" s="141">
        <v>0</v>
      </c>
      <c r="K769" s="171">
        <v>0</v>
      </c>
      <c r="L769" s="141">
        <v>0</v>
      </c>
    </row>
    <row r="770" spans="2:12" ht="21">
      <c r="B770" s="483" t="s">
        <v>232</v>
      </c>
      <c r="C770" s="427"/>
      <c r="D770" s="170" t="s">
        <v>77</v>
      </c>
      <c r="E770" s="487" t="s">
        <v>228</v>
      </c>
      <c r="F770" s="427"/>
      <c r="G770" s="172" t="s">
        <v>228</v>
      </c>
      <c r="H770" s="487" t="s">
        <v>228</v>
      </c>
      <c r="I770" s="427"/>
      <c r="J770" s="141">
        <v>0</v>
      </c>
      <c r="K770" s="171">
        <v>0</v>
      </c>
      <c r="L770" s="141">
        <v>0</v>
      </c>
    </row>
    <row r="771" spans="2:12" ht="21">
      <c r="B771" s="483" t="s">
        <v>231</v>
      </c>
      <c r="C771" s="427"/>
      <c r="D771" s="170" t="s">
        <v>230</v>
      </c>
      <c r="E771" s="487" t="s">
        <v>228</v>
      </c>
      <c r="F771" s="427"/>
      <c r="G771" s="172" t="s">
        <v>228</v>
      </c>
      <c r="H771" s="487" t="s">
        <v>228</v>
      </c>
      <c r="I771" s="427"/>
      <c r="J771" s="141">
        <v>-99556.99</v>
      </c>
      <c r="K771" s="171">
        <v>-98700</v>
      </c>
      <c r="L771" s="141">
        <v>-856.99</v>
      </c>
    </row>
    <row r="772" spans="2:12">
      <c r="B772" s="143" t="s">
        <v>228</v>
      </c>
      <c r="C772" s="143" t="s">
        <v>228</v>
      </c>
      <c r="D772" s="143" t="s">
        <v>228</v>
      </c>
      <c r="E772" s="488" t="s">
        <v>228</v>
      </c>
      <c r="F772" s="422"/>
      <c r="G772" s="143" t="s">
        <v>228</v>
      </c>
      <c r="H772" s="488" t="s">
        <v>228</v>
      </c>
      <c r="I772" s="422"/>
      <c r="J772" s="143" t="s">
        <v>228</v>
      </c>
      <c r="K772" s="143" t="s">
        <v>228</v>
      </c>
      <c r="L772" s="143" t="s">
        <v>228</v>
      </c>
    </row>
    <row r="773" spans="2:12" ht="24">
      <c r="B773" s="485" t="s">
        <v>826</v>
      </c>
      <c r="C773" s="444"/>
      <c r="D773" s="167" t="s">
        <v>825</v>
      </c>
      <c r="E773" s="484" t="s">
        <v>2425</v>
      </c>
      <c r="F773" s="444"/>
      <c r="G773" s="168" t="s">
        <v>2426</v>
      </c>
      <c r="H773" s="484" t="s">
        <v>3</v>
      </c>
      <c r="I773" s="444"/>
      <c r="J773" s="168" t="s">
        <v>2425</v>
      </c>
      <c r="K773" s="168" t="s">
        <v>2426</v>
      </c>
      <c r="L773" s="168" t="s">
        <v>3</v>
      </c>
    </row>
    <row r="774" spans="2:12">
      <c r="B774" s="493" t="s">
        <v>228</v>
      </c>
      <c r="C774" s="427"/>
      <c r="D774" s="169" t="s">
        <v>228</v>
      </c>
      <c r="E774" s="490" t="s">
        <v>258</v>
      </c>
      <c r="F774" s="432"/>
      <c r="G774" s="432"/>
      <c r="H774" s="432"/>
      <c r="I774" s="433"/>
      <c r="J774" s="490" t="s">
        <v>257</v>
      </c>
      <c r="K774" s="432"/>
      <c r="L774" s="433"/>
    </row>
    <row r="775" spans="2:12" ht="21">
      <c r="B775" s="483" t="s">
        <v>248</v>
      </c>
      <c r="C775" s="427"/>
      <c r="D775" s="170" t="s">
        <v>247</v>
      </c>
      <c r="E775" s="482">
        <v>-1602.51</v>
      </c>
      <c r="F775" s="427"/>
      <c r="G775" s="171">
        <v>-2200</v>
      </c>
      <c r="H775" s="482">
        <v>597.49</v>
      </c>
      <c r="I775" s="427"/>
      <c r="J775" s="141">
        <v>-5252.59</v>
      </c>
      <c r="K775" s="171">
        <v>-2000</v>
      </c>
      <c r="L775" s="141">
        <v>-3252.59</v>
      </c>
    </row>
    <row r="776" spans="2:12">
      <c r="B776" s="483" t="s">
        <v>241</v>
      </c>
      <c r="C776" s="427"/>
      <c r="D776" s="170" t="s">
        <v>240</v>
      </c>
      <c r="E776" s="487" t="s">
        <v>228</v>
      </c>
      <c r="F776" s="427"/>
      <c r="G776" s="172" t="s">
        <v>228</v>
      </c>
      <c r="H776" s="487" t="s">
        <v>228</v>
      </c>
      <c r="I776" s="427"/>
      <c r="J776" s="141">
        <v>0</v>
      </c>
      <c r="K776" s="171">
        <v>-5000</v>
      </c>
      <c r="L776" s="141">
        <v>5000</v>
      </c>
    </row>
    <row r="777" spans="2:12">
      <c r="B777" s="483" t="s">
        <v>239</v>
      </c>
      <c r="C777" s="427"/>
      <c r="D777" s="170" t="s">
        <v>238</v>
      </c>
      <c r="E777" s="487" t="s">
        <v>228</v>
      </c>
      <c r="F777" s="427"/>
      <c r="G777" s="172" t="s">
        <v>228</v>
      </c>
      <c r="H777" s="487" t="s">
        <v>228</v>
      </c>
      <c r="I777" s="427"/>
      <c r="J777" s="141">
        <v>-5252.59</v>
      </c>
      <c r="K777" s="171">
        <v>-7000</v>
      </c>
      <c r="L777" s="141">
        <v>1747.41</v>
      </c>
    </row>
    <row r="778" spans="2:12" ht="21">
      <c r="B778" s="483" t="s">
        <v>232</v>
      </c>
      <c r="C778" s="427"/>
      <c r="D778" s="170" t="s">
        <v>77</v>
      </c>
      <c r="E778" s="487" t="s">
        <v>228</v>
      </c>
      <c r="F778" s="427"/>
      <c r="G778" s="172" t="s">
        <v>228</v>
      </c>
      <c r="H778" s="487" t="s">
        <v>228</v>
      </c>
      <c r="I778" s="427"/>
      <c r="J778" s="141">
        <v>0</v>
      </c>
      <c r="K778" s="171">
        <v>0</v>
      </c>
      <c r="L778" s="141">
        <v>0</v>
      </c>
    </row>
    <row r="779" spans="2:12" ht="21">
      <c r="B779" s="483" t="s">
        <v>231</v>
      </c>
      <c r="C779" s="427"/>
      <c r="D779" s="170" t="s">
        <v>230</v>
      </c>
      <c r="E779" s="487" t="s">
        <v>228</v>
      </c>
      <c r="F779" s="427"/>
      <c r="G779" s="172" t="s">
        <v>228</v>
      </c>
      <c r="H779" s="487" t="s">
        <v>228</v>
      </c>
      <c r="I779" s="427"/>
      <c r="J779" s="141">
        <v>-5252.59</v>
      </c>
      <c r="K779" s="171">
        <v>-7000</v>
      </c>
      <c r="L779" s="141">
        <v>1747.41</v>
      </c>
    </row>
    <row r="780" spans="2:12" ht="21">
      <c r="B780" s="483" t="s">
        <v>27</v>
      </c>
      <c r="C780" s="427"/>
      <c r="D780" s="170" t="s">
        <v>2024</v>
      </c>
      <c r="E780" s="482">
        <v>-1602.51</v>
      </c>
      <c r="F780" s="427"/>
      <c r="G780" s="171">
        <v>-2200</v>
      </c>
      <c r="H780" s="482">
        <v>597.49</v>
      </c>
      <c r="I780" s="427"/>
      <c r="J780" s="172" t="s">
        <v>228</v>
      </c>
      <c r="K780" s="172" t="s">
        <v>228</v>
      </c>
      <c r="L780" s="172" t="s">
        <v>228</v>
      </c>
    </row>
    <row r="781" spans="2:12">
      <c r="B781" s="143" t="s">
        <v>228</v>
      </c>
      <c r="C781" s="143" t="s">
        <v>228</v>
      </c>
      <c r="D781" s="143" t="s">
        <v>228</v>
      </c>
      <c r="E781" s="488" t="s">
        <v>228</v>
      </c>
      <c r="F781" s="422"/>
      <c r="G781" s="143" t="s">
        <v>228</v>
      </c>
      <c r="H781" s="488" t="s">
        <v>228</v>
      </c>
      <c r="I781" s="422"/>
      <c r="J781" s="143" t="s">
        <v>228</v>
      </c>
      <c r="K781" s="143" t="s">
        <v>228</v>
      </c>
      <c r="L781" s="143" t="s">
        <v>228</v>
      </c>
    </row>
    <row r="782" spans="2:12" ht="24">
      <c r="B782" s="485" t="s">
        <v>824</v>
      </c>
      <c r="C782" s="444"/>
      <c r="D782" s="167" t="s">
        <v>823</v>
      </c>
      <c r="E782" s="484" t="s">
        <v>2425</v>
      </c>
      <c r="F782" s="444"/>
      <c r="G782" s="168" t="s">
        <v>2426</v>
      </c>
      <c r="H782" s="484" t="s">
        <v>3</v>
      </c>
      <c r="I782" s="444"/>
      <c r="J782" s="168" t="s">
        <v>2425</v>
      </c>
      <c r="K782" s="168" t="s">
        <v>2426</v>
      </c>
      <c r="L782" s="168" t="s">
        <v>3</v>
      </c>
    </row>
    <row r="783" spans="2:12">
      <c r="B783" s="486" t="s">
        <v>259</v>
      </c>
      <c r="C783" s="427"/>
      <c r="D783" s="169" t="s">
        <v>228</v>
      </c>
      <c r="E783" s="490" t="s">
        <v>258</v>
      </c>
      <c r="F783" s="432"/>
      <c r="G783" s="432"/>
      <c r="H783" s="432"/>
      <c r="I783" s="433"/>
      <c r="J783" s="490" t="s">
        <v>257</v>
      </c>
      <c r="K783" s="432"/>
      <c r="L783" s="433"/>
    </row>
    <row r="784" spans="2:12" ht="17.100000000000001" customHeight="1">
      <c r="B784" s="492" t="s">
        <v>256</v>
      </c>
      <c r="C784" s="426"/>
      <c r="D784" s="426"/>
      <c r="E784" s="426"/>
      <c r="F784" s="426"/>
      <c r="G784" s="426"/>
      <c r="H784" s="426"/>
      <c r="I784" s="426"/>
      <c r="J784" s="426"/>
      <c r="K784" s="426"/>
      <c r="L784" s="427"/>
    </row>
    <row r="785" spans="2:12" ht="21">
      <c r="B785" s="204" t="s">
        <v>822</v>
      </c>
      <c r="C785" s="174" t="s">
        <v>385</v>
      </c>
      <c r="D785" s="229" t="s">
        <v>384</v>
      </c>
      <c r="E785" s="489">
        <v>863.47</v>
      </c>
      <c r="F785" s="427"/>
      <c r="G785" s="173">
        <v>900</v>
      </c>
      <c r="H785" s="489">
        <v>-36.53</v>
      </c>
      <c r="I785" s="427"/>
      <c r="J785" s="174" t="s">
        <v>228</v>
      </c>
      <c r="K785" s="174" t="s">
        <v>228</v>
      </c>
      <c r="L785" s="174" t="s">
        <v>228</v>
      </c>
    </row>
    <row r="786" spans="2:12" ht="21">
      <c r="B786" s="204" t="s">
        <v>822</v>
      </c>
      <c r="C786" s="174" t="s">
        <v>2076</v>
      </c>
      <c r="D786" s="229" t="s">
        <v>2077</v>
      </c>
      <c r="E786" s="489">
        <v>4077.88</v>
      </c>
      <c r="F786" s="427"/>
      <c r="G786" s="173">
        <v>0</v>
      </c>
      <c r="H786" s="489">
        <v>4077.88</v>
      </c>
      <c r="I786" s="427"/>
      <c r="J786" s="174" t="s">
        <v>228</v>
      </c>
      <c r="K786" s="174" t="s">
        <v>228</v>
      </c>
      <c r="L786" s="174" t="s">
        <v>228</v>
      </c>
    </row>
    <row r="787" spans="2:12">
      <c r="B787" s="483" t="s">
        <v>252</v>
      </c>
      <c r="C787" s="427"/>
      <c r="D787" s="170" t="s">
        <v>251</v>
      </c>
      <c r="E787" s="482">
        <v>4941.3500000000004</v>
      </c>
      <c r="F787" s="427"/>
      <c r="G787" s="171">
        <v>900</v>
      </c>
      <c r="H787" s="482">
        <v>4041.35</v>
      </c>
      <c r="I787" s="427"/>
      <c r="J787" s="141">
        <v>0</v>
      </c>
      <c r="K787" s="171">
        <v>0</v>
      </c>
      <c r="L787" s="141">
        <v>0</v>
      </c>
    </row>
    <row r="788" spans="2:12" ht="21">
      <c r="B788" s="204" t="s">
        <v>822</v>
      </c>
      <c r="C788" s="174" t="s">
        <v>404</v>
      </c>
      <c r="D788" s="229" t="s">
        <v>1660</v>
      </c>
      <c r="E788" s="489">
        <v>5252.59</v>
      </c>
      <c r="F788" s="427"/>
      <c r="G788" s="173">
        <v>2000</v>
      </c>
      <c r="H788" s="489">
        <v>3252.59</v>
      </c>
      <c r="I788" s="427"/>
      <c r="J788" s="142">
        <v>5252.59</v>
      </c>
      <c r="K788" s="173">
        <v>2000</v>
      </c>
      <c r="L788" s="142">
        <v>3252.59</v>
      </c>
    </row>
    <row r="789" spans="2:12">
      <c r="B789" s="204" t="s">
        <v>822</v>
      </c>
      <c r="C789" s="174" t="s">
        <v>347</v>
      </c>
      <c r="D789" s="229" t="s">
        <v>346</v>
      </c>
      <c r="E789" s="489">
        <v>1291.27</v>
      </c>
      <c r="F789" s="427"/>
      <c r="G789" s="173">
        <v>1100</v>
      </c>
      <c r="H789" s="489">
        <v>191.27</v>
      </c>
      <c r="I789" s="427"/>
      <c r="J789" s="174" t="s">
        <v>228</v>
      </c>
      <c r="K789" s="174" t="s">
        <v>228</v>
      </c>
      <c r="L789" s="174" t="s">
        <v>228</v>
      </c>
    </row>
    <row r="790" spans="2:12" ht="21">
      <c r="B790" s="483" t="s">
        <v>250</v>
      </c>
      <c r="C790" s="427"/>
      <c r="D790" s="170" t="s">
        <v>249</v>
      </c>
      <c r="E790" s="482">
        <v>6543.86</v>
      </c>
      <c r="F790" s="427"/>
      <c r="G790" s="171">
        <v>3100</v>
      </c>
      <c r="H790" s="482">
        <v>3443.86</v>
      </c>
      <c r="I790" s="427"/>
      <c r="J790" s="141">
        <v>5252.59</v>
      </c>
      <c r="K790" s="171">
        <v>2000</v>
      </c>
      <c r="L790" s="141">
        <v>3252.59</v>
      </c>
    </row>
    <row r="791" spans="2:12" ht="21">
      <c r="B791" s="483" t="s">
        <v>248</v>
      </c>
      <c r="C791" s="427"/>
      <c r="D791" s="170" t="s">
        <v>247</v>
      </c>
      <c r="E791" s="482">
        <v>-1602.51</v>
      </c>
      <c r="F791" s="427"/>
      <c r="G791" s="171">
        <v>-2200</v>
      </c>
      <c r="H791" s="482">
        <v>597.49</v>
      </c>
      <c r="I791" s="427"/>
      <c r="J791" s="141">
        <v>-5252.59</v>
      </c>
      <c r="K791" s="171">
        <v>-2000</v>
      </c>
      <c r="L791" s="141">
        <v>-3252.59</v>
      </c>
    </row>
    <row r="792" spans="2:12">
      <c r="B792" s="483" t="s">
        <v>2022</v>
      </c>
      <c r="C792" s="427"/>
      <c r="D792" s="170" t="s">
        <v>2023</v>
      </c>
      <c r="E792" s="482">
        <v>0</v>
      </c>
      <c r="F792" s="427"/>
      <c r="G792" s="171">
        <v>0</v>
      </c>
      <c r="H792" s="482">
        <v>0</v>
      </c>
      <c r="I792" s="427"/>
      <c r="J792" s="172" t="s">
        <v>228</v>
      </c>
      <c r="K792" s="172" t="s">
        <v>228</v>
      </c>
      <c r="L792" s="172" t="s">
        <v>228</v>
      </c>
    </row>
    <row r="793" spans="2:12" ht="21">
      <c r="B793" s="483" t="s">
        <v>27</v>
      </c>
      <c r="C793" s="427"/>
      <c r="D793" s="170" t="s">
        <v>2024</v>
      </c>
      <c r="E793" s="482">
        <v>-1602.51</v>
      </c>
      <c r="F793" s="427"/>
      <c r="G793" s="171">
        <v>-2200</v>
      </c>
      <c r="H793" s="482">
        <v>597.49</v>
      </c>
      <c r="I793" s="427"/>
      <c r="J793" s="172" t="s">
        <v>228</v>
      </c>
      <c r="K793" s="172" t="s">
        <v>228</v>
      </c>
      <c r="L793" s="172" t="s">
        <v>228</v>
      </c>
    </row>
    <row r="794" spans="2:12" ht="17.100000000000001" customHeight="1">
      <c r="B794" s="492" t="s">
        <v>246</v>
      </c>
      <c r="C794" s="426"/>
      <c r="D794" s="426"/>
      <c r="E794" s="426"/>
      <c r="F794" s="426"/>
      <c r="G794" s="426"/>
      <c r="H794" s="426"/>
      <c r="I794" s="426"/>
      <c r="J794" s="426"/>
      <c r="K794" s="426"/>
      <c r="L794" s="427"/>
    </row>
    <row r="795" spans="2:12">
      <c r="B795" s="483" t="s">
        <v>245</v>
      </c>
      <c r="C795" s="427"/>
      <c r="D795" s="170" t="s">
        <v>244</v>
      </c>
      <c r="E795" s="487" t="s">
        <v>228</v>
      </c>
      <c r="F795" s="427"/>
      <c r="G795" s="172" t="s">
        <v>228</v>
      </c>
      <c r="H795" s="487" t="s">
        <v>228</v>
      </c>
      <c r="I795" s="427"/>
      <c r="J795" s="141">
        <v>0</v>
      </c>
      <c r="K795" s="171">
        <v>0</v>
      </c>
      <c r="L795" s="141">
        <v>0</v>
      </c>
    </row>
    <row r="796" spans="2:12">
      <c r="B796" s="204" t="s">
        <v>822</v>
      </c>
      <c r="C796" s="174" t="s">
        <v>1635</v>
      </c>
      <c r="D796" s="229" t="s">
        <v>128</v>
      </c>
      <c r="E796" s="491" t="s">
        <v>228</v>
      </c>
      <c r="F796" s="427"/>
      <c r="G796" s="174" t="s">
        <v>228</v>
      </c>
      <c r="H796" s="491" t="s">
        <v>228</v>
      </c>
      <c r="I796" s="427"/>
      <c r="J796" s="142">
        <v>0</v>
      </c>
      <c r="K796" s="173">
        <v>5000</v>
      </c>
      <c r="L796" s="142">
        <v>-5000</v>
      </c>
    </row>
    <row r="797" spans="2:12">
      <c r="B797" s="483" t="s">
        <v>243</v>
      </c>
      <c r="C797" s="427"/>
      <c r="D797" s="170" t="s">
        <v>242</v>
      </c>
      <c r="E797" s="487" t="s">
        <v>228</v>
      </c>
      <c r="F797" s="427"/>
      <c r="G797" s="172" t="s">
        <v>228</v>
      </c>
      <c r="H797" s="487" t="s">
        <v>228</v>
      </c>
      <c r="I797" s="427"/>
      <c r="J797" s="141">
        <v>0</v>
      </c>
      <c r="K797" s="171">
        <v>5000</v>
      </c>
      <c r="L797" s="141">
        <v>-5000</v>
      </c>
    </row>
    <row r="798" spans="2:12">
      <c r="B798" s="483" t="s">
        <v>241</v>
      </c>
      <c r="C798" s="427"/>
      <c r="D798" s="170" t="s">
        <v>240</v>
      </c>
      <c r="E798" s="487" t="s">
        <v>228</v>
      </c>
      <c r="F798" s="427"/>
      <c r="G798" s="172" t="s">
        <v>228</v>
      </c>
      <c r="H798" s="487" t="s">
        <v>228</v>
      </c>
      <c r="I798" s="427"/>
      <c r="J798" s="141">
        <v>0</v>
      </c>
      <c r="K798" s="171">
        <v>-5000</v>
      </c>
      <c r="L798" s="141">
        <v>5000</v>
      </c>
    </row>
    <row r="799" spans="2:12">
      <c r="B799" s="483" t="s">
        <v>239</v>
      </c>
      <c r="C799" s="427"/>
      <c r="D799" s="170" t="s">
        <v>238</v>
      </c>
      <c r="E799" s="487" t="s">
        <v>228</v>
      </c>
      <c r="F799" s="427"/>
      <c r="G799" s="172" t="s">
        <v>228</v>
      </c>
      <c r="H799" s="487" t="s">
        <v>228</v>
      </c>
      <c r="I799" s="427"/>
      <c r="J799" s="141">
        <v>-5252.59</v>
      </c>
      <c r="K799" s="171">
        <v>-7000</v>
      </c>
      <c r="L799" s="141">
        <v>1747.41</v>
      </c>
    </row>
    <row r="800" spans="2:12" ht="17.100000000000001" customHeight="1">
      <c r="B800" s="492" t="s">
        <v>237</v>
      </c>
      <c r="C800" s="426"/>
      <c r="D800" s="426"/>
      <c r="E800" s="426"/>
      <c r="F800" s="426"/>
      <c r="G800" s="426"/>
      <c r="H800" s="426"/>
      <c r="I800" s="426"/>
      <c r="J800" s="426"/>
      <c r="K800" s="426"/>
      <c r="L800" s="427"/>
    </row>
    <row r="801" spans="2:12">
      <c r="B801" s="483" t="s">
        <v>236</v>
      </c>
      <c r="C801" s="427"/>
      <c r="D801" s="170" t="s">
        <v>235</v>
      </c>
      <c r="E801" s="487" t="s">
        <v>228</v>
      </c>
      <c r="F801" s="427"/>
      <c r="G801" s="172" t="s">
        <v>228</v>
      </c>
      <c r="H801" s="487" t="s">
        <v>228</v>
      </c>
      <c r="I801" s="427"/>
      <c r="J801" s="141">
        <v>0</v>
      </c>
      <c r="K801" s="171">
        <v>0</v>
      </c>
      <c r="L801" s="141">
        <v>0</v>
      </c>
    </row>
    <row r="802" spans="2:12">
      <c r="B802" s="483" t="s">
        <v>234</v>
      </c>
      <c r="C802" s="427"/>
      <c r="D802" s="170" t="s">
        <v>233</v>
      </c>
      <c r="E802" s="487" t="s">
        <v>228</v>
      </c>
      <c r="F802" s="427"/>
      <c r="G802" s="172" t="s">
        <v>228</v>
      </c>
      <c r="H802" s="487" t="s">
        <v>228</v>
      </c>
      <c r="I802" s="427"/>
      <c r="J802" s="141">
        <v>0</v>
      </c>
      <c r="K802" s="171">
        <v>0</v>
      </c>
      <c r="L802" s="141">
        <v>0</v>
      </c>
    </row>
    <row r="803" spans="2:12" ht="21">
      <c r="B803" s="483" t="s">
        <v>232</v>
      </c>
      <c r="C803" s="427"/>
      <c r="D803" s="170" t="s">
        <v>77</v>
      </c>
      <c r="E803" s="487" t="s">
        <v>228</v>
      </c>
      <c r="F803" s="427"/>
      <c r="G803" s="172" t="s">
        <v>228</v>
      </c>
      <c r="H803" s="487" t="s">
        <v>228</v>
      </c>
      <c r="I803" s="427"/>
      <c r="J803" s="141">
        <v>0</v>
      </c>
      <c r="K803" s="171">
        <v>0</v>
      </c>
      <c r="L803" s="141">
        <v>0</v>
      </c>
    </row>
    <row r="804" spans="2:12" ht="21">
      <c r="B804" s="483" t="s">
        <v>231</v>
      </c>
      <c r="C804" s="427"/>
      <c r="D804" s="170" t="s">
        <v>230</v>
      </c>
      <c r="E804" s="487" t="s">
        <v>228</v>
      </c>
      <c r="F804" s="427"/>
      <c r="G804" s="172" t="s">
        <v>228</v>
      </c>
      <c r="H804" s="487" t="s">
        <v>228</v>
      </c>
      <c r="I804" s="427"/>
      <c r="J804" s="141">
        <v>-5252.59</v>
      </c>
      <c r="K804" s="171">
        <v>-7000</v>
      </c>
      <c r="L804" s="141">
        <v>1747.41</v>
      </c>
    </row>
    <row r="805" spans="2:12">
      <c r="B805" s="143" t="s">
        <v>228</v>
      </c>
      <c r="C805" s="143" t="s">
        <v>228</v>
      </c>
      <c r="D805" s="143" t="s">
        <v>228</v>
      </c>
      <c r="E805" s="488" t="s">
        <v>228</v>
      </c>
      <c r="F805" s="422"/>
      <c r="G805" s="143" t="s">
        <v>228</v>
      </c>
      <c r="H805" s="488" t="s">
        <v>228</v>
      </c>
      <c r="I805" s="422"/>
      <c r="J805" s="143" t="s">
        <v>228</v>
      </c>
      <c r="K805" s="143" t="s">
        <v>228</v>
      </c>
      <c r="L805" s="143" t="s">
        <v>228</v>
      </c>
    </row>
    <row r="806" spans="2:12">
      <c r="B806" s="485" t="s">
        <v>1910</v>
      </c>
      <c r="C806" s="444"/>
      <c r="D806" s="167" t="s">
        <v>1911</v>
      </c>
      <c r="E806" s="484" t="s">
        <v>2425</v>
      </c>
      <c r="F806" s="444"/>
      <c r="G806" s="168" t="s">
        <v>2426</v>
      </c>
      <c r="H806" s="484" t="s">
        <v>3</v>
      </c>
      <c r="I806" s="444"/>
      <c r="J806" s="168" t="s">
        <v>2425</v>
      </c>
      <c r="K806" s="168" t="s">
        <v>2426</v>
      </c>
      <c r="L806" s="168" t="s">
        <v>3</v>
      </c>
    </row>
    <row r="807" spans="2:12">
      <c r="B807" s="493" t="s">
        <v>228</v>
      </c>
      <c r="C807" s="427"/>
      <c r="D807" s="169" t="s">
        <v>228</v>
      </c>
      <c r="E807" s="490" t="s">
        <v>258</v>
      </c>
      <c r="F807" s="432"/>
      <c r="G807" s="432"/>
      <c r="H807" s="432"/>
      <c r="I807" s="433"/>
      <c r="J807" s="490" t="s">
        <v>257</v>
      </c>
      <c r="K807" s="432"/>
      <c r="L807" s="433"/>
    </row>
    <row r="808" spans="2:12" ht="21">
      <c r="B808" s="483" t="s">
        <v>248</v>
      </c>
      <c r="C808" s="427"/>
      <c r="D808" s="170" t="s">
        <v>247</v>
      </c>
      <c r="E808" s="482">
        <v>-6271.18</v>
      </c>
      <c r="F808" s="427"/>
      <c r="G808" s="171">
        <v>-3700</v>
      </c>
      <c r="H808" s="482">
        <v>-2571.1799999999998</v>
      </c>
      <c r="I808" s="427"/>
      <c r="J808" s="141">
        <v>-6271.18</v>
      </c>
      <c r="K808" s="171">
        <v>-3700</v>
      </c>
      <c r="L808" s="141">
        <v>-2571.1799999999998</v>
      </c>
    </row>
    <row r="809" spans="2:12">
      <c r="B809" s="483" t="s">
        <v>241</v>
      </c>
      <c r="C809" s="427"/>
      <c r="D809" s="170" t="s">
        <v>240</v>
      </c>
      <c r="E809" s="487" t="s">
        <v>228</v>
      </c>
      <c r="F809" s="427"/>
      <c r="G809" s="172" t="s">
        <v>228</v>
      </c>
      <c r="H809" s="487" t="s">
        <v>228</v>
      </c>
      <c r="I809" s="427"/>
      <c r="J809" s="141">
        <v>0</v>
      </c>
      <c r="K809" s="171">
        <v>0</v>
      </c>
      <c r="L809" s="141">
        <v>0</v>
      </c>
    </row>
    <row r="810" spans="2:12">
      <c r="B810" s="483" t="s">
        <v>239</v>
      </c>
      <c r="C810" s="427"/>
      <c r="D810" s="170" t="s">
        <v>238</v>
      </c>
      <c r="E810" s="487" t="s">
        <v>228</v>
      </c>
      <c r="F810" s="427"/>
      <c r="G810" s="172" t="s">
        <v>228</v>
      </c>
      <c r="H810" s="487" t="s">
        <v>228</v>
      </c>
      <c r="I810" s="427"/>
      <c r="J810" s="141">
        <v>-6271.18</v>
      </c>
      <c r="K810" s="171">
        <v>-3700</v>
      </c>
      <c r="L810" s="141">
        <v>-2571.1799999999998</v>
      </c>
    </row>
    <row r="811" spans="2:12" ht="21">
      <c r="B811" s="483" t="s">
        <v>232</v>
      </c>
      <c r="C811" s="427"/>
      <c r="D811" s="170" t="s">
        <v>77</v>
      </c>
      <c r="E811" s="487" t="s">
        <v>228</v>
      </c>
      <c r="F811" s="427"/>
      <c r="G811" s="172" t="s">
        <v>228</v>
      </c>
      <c r="H811" s="487" t="s">
        <v>228</v>
      </c>
      <c r="I811" s="427"/>
      <c r="J811" s="141">
        <v>0</v>
      </c>
      <c r="K811" s="171">
        <v>0</v>
      </c>
      <c r="L811" s="141">
        <v>0</v>
      </c>
    </row>
    <row r="812" spans="2:12" ht="21">
      <c r="B812" s="483" t="s">
        <v>231</v>
      </c>
      <c r="C812" s="427"/>
      <c r="D812" s="170" t="s">
        <v>230</v>
      </c>
      <c r="E812" s="487" t="s">
        <v>228</v>
      </c>
      <c r="F812" s="427"/>
      <c r="G812" s="172" t="s">
        <v>228</v>
      </c>
      <c r="H812" s="487" t="s">
        <v>228</v>
      </c>
      <c r="I812" s="427"/>
      <c r="J812" s="141">
        <v>-6271.18</v>
      </c>
      <c r="K812" s="171">
        <v>-3700</v>
      </c>
      <c r="L812" s="141">
        <v>-2571.1799999999998</v>
      </c>
    </row>
    <row r="813" spans="2:12" ht="21">
      <c r="B813" s="483" t="s">
        <v>27</v>
      </c>
      <c r="C813" s="427"/>
      <c r="D813" s="170" t="s">
        <v>2024</v>
      </c>
      <c r="E813" s="482">
        <v>-6271.18</v>
      </c>
      <c r="F813" s="427"/>
      <c r="G813" s="171">
        <v>-3700</v>
      </c>
      <c r="H813" s="482">
        <v>-2571.1799999999998</v>
      </c>
      <c r="I813" s="427"/>
      <c r="J813" s="172" t="s">
        <v>228</v>
      </c>
      <c r="K813" s="172" t="s">
        <v>228</v>
      </c>
      <c r="L813" s="172" t="s">
        <v>228</v>
      </c>
    </row>
    <row r="814" spans="2:12">
      <c r="B814" s="143" t="s">
        <v>228</v>
      </c>
      <c r="C814" s="143" t="s">
        <v>228</v>
      </c>
      <c r="D814" s="143" t="s">
        <v>228</v>
      </c>
      <c r="E814" s="488" t="s">
        <v>228</v>
      </c>
      <c r="F814" s="422"/>
      <c r="G814" s="143" t="s">
        <v>228</v>
      </c>
      <c r="H814" s="488" t="s">
        <v>228</v>
      </c>
      <c r="I814" s="422"/>
      <c r="J814" s="143" t="s">
        <v>228</v>
      </c>
      <c r="K814" s="143" t="s">
        <v>228</v>
      </c>
      <c r="L814" s="143" t="s">
        <v>228</v>
      </c>
    </row>
    <row r="815" spans="2:12">
      <c r="B815" s="485" t="s">
        <v>1912</v>
      </c>
      <c r="C815" s="444"/>
      <c r="D815" s="167" t="s">
        <v>514</v>
      </c>
      <c r="E815" s="484" t="s">
        <v>2425</v>
      </c>
      <c r="F815" s="444"/>
      <c r="G815" s="168" t="s">
        <v>2426</v>
      </c>
      <c r="H815" s="484" t="s">
        <v>3</v>
      </c>
      <c r="I815" s="444"/>
      <c r="J815" s="168" t="s">
        <v>2425</v>
      </c>
      <c r="K815" s="168" t="s">
        <v>2426</v>
      </c>
      <c r="L815" s="168" t="s">
        <v>3</v>
      </c>
    </row>
    <row r="816" spans="2:12">
      <c r="B816" s="493" t="s">
        <v>228</v>
      </c>
      <c r="C816" s="427"/>
      <c r="D816" s="169" t="s">
        <v>228</v>
      </c>
      <c r="E816" s="490" t="s">
        <v>258</v>
      </c>
      <c r="F816" s="432"/>
      <c r="G816" s="432"/>
      <c r="H816" s="432"/>
      <c r="I816" s="433"/>
      <c r="J816" s="490" t="s">
        <v>257</v>
      </c>
      <c r="K816" s="432"/>
      <c r="L816" s="433"/>
    </row>
    <row r="817" spans="2:12" ht="21">
      <c r="B817" s="483" t="s">
        <v>248</v>
      </c>
      <c r="C817" s="427"/>
      <c r="D817" s="170" t="s">
        <v>247</v>
      </c>
      <c r="E817" s="482">
        <v>-6271.18</v>
      </c>
      <c r="F817" s="427"/>
      <c r="G817" s="171">
        <v>-3700</v>
      </c>
      <c r="H817" s="482">
        <v>-2571.1799999999998</v>
      </c>
      <c r="I817" s="427"/>
      <c r="J817" s="141">
        <v>-6271.18</v>
      </c>
      <c r="K817" s="171">
        <v>-3700</v>
      </c>
      <c r="L817" s="141">
        <v>-2571.1799999999998</v>
      </c>
    </row>
    <row r="818" spans="2:12">
      <c r="B818" s="483" t="s">
        <v>241</v>
      </c>
      <c r="C818" s="427"/>
      <c r="D818" s="170" t="s">
        <v>240</v>
      </c>
      <c r="E818" s="487" t="s">
        <v>228</v>
      </c>
      <c r="F818" s="427"/>
      <c r="G818" s="172" t="s">
        <v>228</v>
      </c>
      <c r="H818" s="487" t="s">
        <v>228</v>
      </c>
      <c r="I818" s="427"/>
      <c r="J818" s="141">
        <v>0</v>
      </c>
      <c r="K818" s="171">
        <v>0</v>
      </c>
      <c r="L818" s="141">
        <v>0</v>
      </c>
    </row>
    <row r="819" spans="2:12">
      <c r="B819" s="483" t="s">
        <v>239</v>
      </c>
      <c r="C819" s="427"/>
      <c r="D819" s="170" t="s">
        <v>238</v>
      </c>
      <c r="E819" s="487" t="s">
        <v>228</v>
      </c>
      <c r="F819" s="427"/>
      <c r="G819" s="172" t="s">
        <v>228</v>
      </c>
      <c r="H819" s="487" t="s">
        <v>228</v>
      </c>
      <c r="I819" s="427"/>
      <c r="J819" s="141">
        <v>-6271.18</v>
      </c>
      <c r="K819" s="171">
        <v>-3700</v>
      </c>
      <c r="L819" s="141">
        <v>-2571.1799999999998</v>
      </c>
    </row>
    <row r="820" spans="2:12" ht="21">
      <c r="B820" s="483" t="s">
        <v>232</v>
      </c>
      <c r="C820" s="427"/>
      <c r="D820" s="170" t="s">
        <v>77</v>
      </c>
      <c r="E820" s="487" t="s">
        <v>228</v>
      </c>
      <c r="F820" s="427"/>
      <c r="G820" s="172" t="s">
        <v>228</v>
      </c>
      <c r="H820" s="487" t="s">
        <v>228</v>
      </c>
      <c r="I820" s="427"/>
      <c r="J820" s="141">
        <v>0</v>
      </c>
      <c r="K820" s="171">
        <v>0</v>
      </c>
      <c r="L820" s="141">
        <v>0</v>
      </c>
    </row>
    <row r="821" spans="2:12" ht="21">
      <c r="B821" s="483" t="s">
        <v>231</v>
      </c>
      <c r="C821" s="427"/>
      <c r="D821" s="170" t="s">
        <v>230</v>
      </c>
      <c r="E821" s="487" t="s">
        <v>228</v>
      </c>
      <c r="F821" s="427"/>
      <c r="G821" s="172" t="s">
        <v>228</v>
      </c>
      <c r="H821" s="487" t="s">
        <v>228</v>
      </c>
      <c r="I821" s="427"/>
      <c r="J821" s="141">
        <v>-6271.18</v>
      </c>
      <c r="K821" s="171">
        <v>-3700</v>
      </c>
      <c r="L821" s="141">
        <v>-2571.1799999999998</v>
      </c>
    </row>
    <row r="822" spans="2:12" ht="21">
      <c r="B822" s="483" t="s">
        <v>27</v>
      </c>
      <c r="C822" s="427"/>
      <c r="D822" s="170" t="s">
        <v>2024</v>
      </c>
      <c r="E822" s="482">
        <v>-6271.18</v>
      </c>
      <c r="F822" s="427"/>
      <c r="G822" s="171">
        <v>-3700</v>
      </c>
      <c r="H822" s="482">
        <v>-2571.1799999999998</v>
      </c>
      <c r="I822" s="427"/>
      <c r="J822" s="172" t="s">
        <v>228</v>
      </c>
      <c r="K822" s="172" t="s">
        <v>228</v>
      </c>
      <c r="L822" s="172" t="s">
        <v>228</v>
      </c>
    </row>
    <row r="823" spans="2:12">
      <c r="B823" s="143" t="s">
        <v>228</v>
      </c>
      <c r="C823" s="143" t="s">
        <v>228</v>
      </c>
      <c r="D823" s="143" t="s">
        <v>228</v>
      </c>
      <c r="E823" s="488" t="s">
        <v>228</v>
      </c>
      <c r="F823" s="422"/>
      <c r="G823" s="143" t="s">
        <v>228</v>
      </c>
      <c r="H823" s="488" t="s">
        <v>228</v>
      </c>
      <c r="I823" s="422"/>
      <c r="J823" s="143" t="s">
        <v>228</v>
      </c>
      <c r="K823" s="143" t="s">
        <v>228</v>
      </c>
      <c r="L823" s="143" t="s">
        <v>228</v>
      </c>
    </row>
    <row r="824" spans="2:12">
      <c r="B824" s="485" t="s">
        <v>1913</v>
      </c>
      <c r="C824" s="444"/>
      <c r="D824" s="167" t="s">
        <v>1914</v>
      </c>
      <c r="E824" s="484" t="s">
        <v>2425</v>
      </c>
      <c r="F824" s="444"/>
      <c r="G824" s="168" t="s">
        <v>2426</v>
      </c>
      <c r="H824" s="484" t="s">
        <v>3</v>
      </c>
      <c r="I824" s="444"/>
      <c r="J824" s="168" t="s">
        <v>2425</v>
      </c>
      <c r="K824" s="168" t="s">
        <v>2426</v>
      </c>
      <c r="L824" s="168" t="s">
        <v>3</v>
      </c>
    </row>
    <row r="825" spans="2:12">
      <c r="B825" s="486" t="s">
        <v>259</v>
      </c>
      <c r="C825" s="427"/>
      <c r="D825" s="169" t="s">
        <v>228</v>
      </c>
      <c r="E825" s="490" t="s">
        <v>258</v>
      </c>
      <c r="F825" s="432"/>
      <c r="G825" s="432"/>
      <c r="H825" s="432"/>
      <c r="I825" s="433"/>
      <c r="J825" s="490" t="s">
        <v>257</v>
      </c>
      <c r="K825" s="432"/>
      <c r="L825" s="433"/>
    </row>
    <row r="826" spans="2:12" ht="17.100000000000001" customHeight="1">
      <c r="B826" s="492" t="s">
        <v>256</v>
      </c>
      <c r="C826" s="426"/>
      <c r="D826" s="426"/>
      <c r="E826" s="426"/>
      <c r="F826" s="426"/>
      <c r="G826" s="426"/>
      <c r="H826" s="426"/>
      <c r="I826" s="426"/>
      <c r="J826" s="426"/>
      <c r="K826" s="426"/>
      <c r="L826" s="427"/>
    </row>
    <row r="827" spans="2:12">
      <c r="B827" s="204" t="s">
        <v>1915</v>
      </c>
      <c r="C827" s="174" t="s">
        <v>2078</v>
      </c>
      <c r="D827" s="229" t="s">
        <v>2079</v>
      </c>
      <c r="E827" s="489">
        <v>181.25</v>
      </c>
      <c r="F827" s="427"/>
      <c r="G827" s="173">
        <v>0</v>
      </c>
      <c r="H827" s="489">
        <v>181.25</v>
      </c>
      <c r="I827" s="427"/>
      <c r="J827" s="142">
        <v>181.25</v>
      </c>
      <c r="K827" s="173">
        <v>0</v>
      </c>
      <c r="L827" s="142">
        <v>181.25</v>
      </c>
    </row>
    <row r="828" spans="2:12">
      <c r="B828" s="483" t="s">
        <v>252</v>
      </c>
      <c r="C828" s="427"/>
      <c r="D828" s="170" t="s">
        <v>251</v>
      </c>
      <c r="E828" s="482">
        <v>181.25</v>
      </c>
      <c r="F828" s="427"/>
      <c r="G828" s="171">
        <v>0</v>
      </c>
      <c r="H828" s="482">
        <v>181.25</v>
      </c>
      <c r="I828" s="427"/>
      <c r="J828" s="141">
        <v>181.25</v>
      </c>
      <c r="K828" s="171">
        <v>0</v>
      </c>
      <c r="L828" s="141">
        <v>181.25</v>
      </c>
    </row>
    <row r="829" spans="2:12">
      <c r="B829" s="204" t="s">
        <v>1915</v>
      </c>
      <c r="C829" s="174" t="s">
        <v>345</v>
      </c>
      <c r="D829" s="229" t="s">
        <v>344</v>
      </c>
      <c r="E829" s="489">
        <v>5362.54</v>
      </c>
      <c r="F829" s="427"/>
      <c r="G829" s="173">
        <v>2700</v>
      </c>
      <c r="H829" s="489">
        <v>2662.54</v>
      </c>
      <c r="I829" s="427"/>
      <c r="J829" s="142">
        <v>5362.54</v>
      </c>
      <c r="K829" s="173">
        <v>2700</v>
      </c>
      <c r="L829" s="142">
        <v>2662.54</v>
      </c>
    </row>
    <row r="830" spans="2:12">
      <c r="B830" s="204" t="s">
        <v>1915</v>
      </c>
      <c r="C830" s="174" t="s">
        <v>1897</v>
      </c>
      <c r="D830" s="229" t="s">
        <v>1898</v>
      </c>
      <c r="E830" s="489">
        <v>1089.8900000000001</v>
      </c>
      <c r="F830" s="427"/>
      <c r="G830" s="173">
        <v>1000</v>
      </c>
      <c r="H830" s="489">
        <v>89.89</v>
      </c>
      <c r="I830" s="427"/>
      <c r="J830" s="142">
        <v>1089.8900000000001</v>
      </c>
      <c r="K830" s="173">
        <v>1000</v>
      </c>
      <c r="L830" s="142">
        <v>89.89</v>
      </c>
    </row>
    <row r="831" spans="2:12" ht="21">
      <c r="B831" s="483" t="s">
        <v>250</v>
      </c>
      <c r="C831" s="427"/>
      <c r="D831" s="170" t="s">
        <v>249</v>
      </c>
      <c r="E831" s="482">
        <v>6452.43</v>
      </c>
      <c r="F831" s="427"/>
      <c r="G831" s="171">
        <v>3700</v>
      </c>
      <c r="H831" s="482">
        <v>2752.43</v>
      </c>
      <c r="I831" s="427"/>
      <c r="J831" s="141">
        <v>6452.43</v>
      </c>
      <c r="K831" s="171">
        <v>3700</v>
      </c>
      <c r="L831" s="141">
        <v>2752.43</v>
      </c>
    </row>
    <row r="832" spans="2:12" ht="21">
      <c r="B832" s="483" t="s">
        <v>248</v>
      </c>
      <c r="C832" s="427"/>
      <c r="D832" s="170" t="s">
        <v>247</v>
      </c>
      <c r="E832" s="482">
        <v>-6271.18</v>
      </c>
      <c r="F832" s="427"/>
      <c r="G832" s="171">
        <v>-3700</v>
      </c>
      <c r="H832" s="482">
        <v>-2571.1799999999998</v>
      </c>
      <c r="I832" s="427"/>
      <c r="J832" s="141">
        <v>-6271.18</v>
      </c>
      <c r="K832" s="171">
        <v>-3700</v>
      </c>
      <c r="L832" s="141">
        <v>-2571.1799999999998</v>
      </c>
    </row>
    <row r="833" spans="2:12">
      <c r="B833" s="483" t="s">
        <v>2022</v>
      </c>
      <c r="C833" s="427"/>
      <c r="D833" s="170" t="s">
        <v>2023</v>
      </c>
      <c r="E833" s="482">
        <v>0</v>
      </c>
      <c r="F833" s="427"/>
      <c r="G833" s="171">
        <v>0</v>
      </c>
      <c r="H833" s="482">
        <v>0</v>
      </c>
      <c r="I833" s="427"/>
      <c r="J833" s="172" t="s">
        <v>228</v>
      </c>
      <c r="K833" s="172" t="s">
        <v>228</v>
      </c>
      <c r="L833" s="172" t="s">
        <v>228</v>
      </c>
    </row>
    <row r="834" spans="2:12" ht="21">
      <c r="B834" s="483" t="s">
        <v>27</v>
      </c>
      <c r="C834" s="427"/>
      <c r="D834" s="170" t="s">
        <v>2024</v>
      </c>
      <c r="E834" s="482">
        <v>-6271.18</v>
      </c>
      <c r="F834" s="427"/>
      <c r="G834" s="171">
        <v>-3700</v>
      </c>
      <c r="H834" s="482">
        <v>-2571.1799999999998</v>
      </c>
      <c r="I834" s="427"/>
      <c r="J834" s="172" t="s">
        <v>228</v>
      </c>
      <c r="K834" s="172" t="s">
        <v>228</v>
      </c>
      <c r="L834" s="172" t="s">
        <v>228</v>
      </c>
    </row>
    <row r="835" spans="2:12" ht="17.100000000000001" customHeight="1">
      <c r="B835" s="492" t="s">
        <v>246</v>
      </c>
      <c r="C835" s="426"/>
      <c r="D835" s="426"/>
      <c r="E835" s="426"/>
      <c r="F835" s="426"/>
      <c r="G835" s="426"/>
      <c r="H835" s="426"/>
      <c r="I835" s="426"/>
      <c r="J835" s="426"/>
      <c r="K835" s="426"/>
      <c r="L835" s="427"/>
    </row>
    <row r="836" spans="2:12">
      <c r="B836" s="483" t="s">
        <v>245</v>
      </c>
      <c r="C836" s="427"/>
      <c r="D836" s="170" t="s">
        <v>244</v>
      </c>
      <c r="E836" s="487" t="s">
        <v>228</v>
      </c>
      <c r="F836" s="427"/>
      <c r="G836" s="172" t="s">
        <v>228</v>
      </c>
      <c r="H836" s="487" t="s">
        <v>228</v>
      </c>
      <c r="I836" s="427"/>
      <c r="J836" s="141">
        <v>0</v>
      </c>
      <c r="K836" s="171">
        <v>0</v>
      </c>
      <c r="L836" s="141">
        <v>0</v>
      </c>
    </row>
    <row r="837" spans="2:12">
      <c r="B837" s="483" t="s">
        <v>243</v>
      </c>
      <c r="C837" s="427"/>
      <c r="D837" s="170" t="s">
        <v>242</v>
      </c>
      <c r="E837" s="487" t="s">
        <v>228</v>
      </c>
      <c r="F837" s="427"/>
      <c r="G837" s="172" t="s">
        <v>228</v>
      </c>
      <c r="H837" s="487" t="s">
        <v>228</v>
      </c>
      <c r="I837" s="427"/>
      <c r="J837" s="141">
        <v>0</v>
      </c>
      <c r="K837" s="171">
        <v>0</v>
      </c>
      <c r="L837" s="141">
        <v>0</v>
      </c>
    </row>
    <row r="838" spans="2:12">
      <c r="B838" s="483" t="s">
        <v>241</v>
      </c>
      <c r="C838" s="427"/>
      <c r="D838" s="170" t="s">
        <v>240</v>
      </c>
      <c r="E838" s="487" t="s">
        <v>228</v>
      </c>
      <c r="F838" s="427"/>
      <c r="G838" s="172" t="s">
        <v>228</v>
      </c>
      <c r="H838" s="487" t="s">
        <v>228</v>
      </c>
      <c r="I838" s="427"/>
      <c r="J838" s="141">
        <v>0</v>
      </c>
      <c r="K838" s="171">
        <v>0</v>
      </c>
      <c r="L838" s="141">
        <v>0</v>
      </c>
    </row>
    <row r="839" spans="2:12">
      <c r="B839" s="483" t="s">
        <v>239</v>
      </c>
      <c r="C839" s="427"/>
      <c r="D839" s="170" t="s">
        <v>238</v>
      </c>
      <c r="E839" s="487" t="s">
        <v>228</v>
      </c>
      <c r="F839" s="427"/>
      <c r="G839" s="172" t="s">
        <v>228</v>
      </c>
      <c r="H839" s="487" t="s">
        <v>228</v>
      </c>
      <c r="I839" s="427"/>
      <c r="J839" s="141">
        <v>-6271.18</v>
      </c>
      <c r="K839" s="171">
        <v>-3700</v>
      </c>
      <c r="L839" s="141">
        <v>-2571.1799999999998</v>
      </c>
    </row>
    <row r="840" spans="2:12" ht="17.100000000000001" customHeight="1">
      <c r="B840" s="492" t="s">
        <v>237</v>
      </c>
      <c r="C840" s="426"/>
      <c r="D840" s="426"/>
      <c r="E840" s="426"/>
      <c r="F840" s="426"/>
      <c r="G840" s="426"/>
      <c r="H840" s="426"/>
      <c r="I840" s="426"/>
      <c r="J840" s="426"/>
      <c r="K840" s="426"/>
      <c r="L840" s="427"/>
    </row>
    <row r="841" spans="2:12">
      <c r="B841" s="483" t="s">
        <v>236</v>
      </c>
      <c r="C841" s="427"/>
      <c r="D841" s="170" t="s">
        <v>235</v>
      </c>
      <c r="E841" s="487" t="s">
        <v>228</v>
      </c>
      <c r="F841" s="427"/>
      <c r="G841" s="172" t="s">
        <v>228</v>
      </c>
      <c r="H841" s="487" t="s">
        <v>228</v>
      </c>
      <c r="I841" s="427"/>
      <c r="J841" s="141">
        <v>0</v>
      </c>
      <c r="K841" s="171">
        <v>0</v>
      </c>
      <c r="L841" s="141">
        <v>0</v>
      </c>
    </row>
    <row r="842" spans="2:12">
      <c r="B842" s="483" t="s">
        <v>234</v>
      </c>
      <c r="C842" s="427"/>
      <c r="D842" s="170" t="s">
        <v>233</v>
      </c>
      <c r="E842" s="487" t="s">
        <v>228</v>
      </c>
      <c r="F842" s="427"/>
      <c r="G842" s="172" t="s">
        <v>228</v>
      </c>
      <c r="H842" s="487" t="s">
        <v>228</v>
      </c>
      <c r="I842" s="427"/>
      <c r="J842" s="141">
        <v>0</v>
      </c>
      <c r="K842" s="171">
        <v>0</v>
      </c>
      <c r="L842" s="141">
        <v>0</v>
      </c>
    </row>
    <row r="843" spans="2:12" ht="21">
      <c r="B843" s="483" t="s">
        <v>232</v>
      </c>
      <c r="C843" s="427"/>
      <c r="D843" s="170" t="s">
        <v>77</v>
      </c>
      <c r="E843" s="487" t="s">
        <v>228</v>
      </c>
      <c r="F843" s="427"/>
      <c r="G843" s="172" t="s">
        <v>228</v>
      </c>
      <c r="H843" s="487" t="s">
        <v>228</v>
      </c>
      <c r="I843" s="427"/>
      <c r="J843" s="141">
        <v>0</v>
      </c>
      <c r="K843" s="171">
        <v>0</v>
      </c>
      <c r="L843" s="141">
        <v>0</v>
      </c>
    </row>
    <row r="844" spans="2:12" ht="21">
      <c r="B844" s="483" t="s">
        <v>231</v>
      </c>
      <c r="C844" s="427"/>
      <c r="D844" s="170" t="s">
        <v>230</v>
      </c>
      <c r="E844" s="487" t="s">
        <v>228</v>
      </c>
      <c r="F844" s="427"/>
      <c r="G844" s="172" t="s">
        <v>228</v>
      </c>
      <c r="H844" s="487" t="s">
        <v>228</v>
      </c>
      <c r="I844" s="427"/>
      <c r="J844" s="141">
        <v>-6271.18</v>
      </c>
      <c r="K844" s="171">
        <v>-3700</v>
      </c>
      <c r="L844" s="141">
        <v>-2571.1799999999998</v>
      </c>
    </row>
    <row r="845" spans="2:12">
      <c r="B845" s="143" t="s">
        <v>228</v>
      </c>
      <c r="C845" s="143" t="s">
        <v>228</v>
      </c>
      <c r="D845" s="143" t="s">
        <v>228</v>
      </c>
      <c r="E845" s="488" t="s">
        <v>228</v>
      </c>
      <c r="F845" s="422"/>
      <c r="G845" s="143" t="s">
        <v>228</v>
      </c>
      <c r="H845" s="488" t="s">
        <v>228</v>
      </c>
      <c r="I845" s="422"/>
      <c r="J845" s="143" t="s">
        <v>228</v>
      </c>
      <c r="K845" s="143" t="s">
        <v>228</v>
      </c>
      <c r="L845" s="143" t="s">
        <v>228</v>
      </c>
    </row>
    <row r="846" spans="2:12">
      <c r="B846" s="485" t="s">
        <v>821</v>
      </c>
      <c r="C846" s="444"/>
      <c r="D846" s="167" t="s">
        <v>820</v>
      </c>
      <c r="E846" s="484" t="s">
        <v>2425</v>
      </c>
      <c r="F846" s="444"/>
      <c r="G846" s="168" t="s">
        <v>2426</v>
      </c>
      <c r="H846" s="484" t="s">
        <v>3</v>
      </c>
      <c r="I846" s="444"/>
      <c r="J846" s="168" t="s">
        <v>2425</v>
      </c>
      <c r="K846" s="168" t="s">
        <v>2426</v>
      </c>
      <c r="L846" s="168" t="s">
        <v>3</v>
      </c>
    </row>
    <row r="847" spans="2:12">
      <c r="B847" s="493" t="s">
        <v>228</v>
      </c>
      <c r="C847" s="427"/>
      <c r="D847" s="169" t="s">
        <v>228</v>
      </c>
      <c r="E847" s="490" t="s">
        <v>258</v>
      </c>
      <c r="F847" s="432"/>
      <c r="G847" s="432"/>
      <c r="H847" s="432"/>
      <c r="I847" s="433"/>
      <c r="J847" s="490" t="s">
        <v>257</v>
      </c>
      <c r="K847" s="432"/>
      <c r="L847" s="433"/>
    </row>
    <row r="848" spans="2:12" ht="21">
      <c r="B848" s="483" t="s">
        <v>248</v>
      </c>
      <c r="C848" s="427"/>
      <c r="D848" s="170" t="s">
        <v>247</v>
      </c>
      <c r="E848" s="482">
        <v>681.89</v>
      </c>
      <c r="F848" s="427"/>
      <c r="G848" s="171">
        <v>-100</v>
      </c>
      <c r="H848" s="482">
        <v>781.89</v>
      </c>
      <c r="I848" s="427"/>
      <c r="J848" s="141">
        <v>-128.88</v>
      </c>
      <c r="K848" s="171">
        <v>-100</v>
      </c>
      <c r="L848" s="141">
        <v>-28.88</v>
      </c>
    </row>
    <row r="849" spans="2:12">
      <c r="B849" s="483" t="s">
        <v>241</v>
      </c>
      <c r="C849" s="427"/>
      <c r="D849" s="170" t="s">
        <v>240</v>
      </c>
      <c r="E849" s="487" t="s">
        <v>228</v>
      </c>
      <c r="F849" s="427"/>
      <c r="G849" s="172" t="s">
        <v>228</v>
      </c>
      <c r="H849" s="487" t="s">
        <v>228</v>
      </c>
      <c r="I849" s="427"/>
      <c r="J849" s="141">
        <v>27.21</v>
      </c>
      <c r="K849" s="171">
        <v>-45000</v>
      </c>
      <c r="L849" s="141">
        <v>45027.21</v>
      </c>
    </row>
    <row r="850" spans="2:12">
      <c r="B850" s="483" t="s">
        <v>239</v>
      </c>
      <c r="C850" s="427"/>
      <c r="D850" s="170" t="s">
        <v>238</v>
      </c>
      <c r="E850" s="487" t="s">
        <v>228</v>
      </c>
      <c r="F850" s="427"/>
      <c r="G850" s="172" t="s">
        <v>228</v>
      </c>
      <c r="H850" s="487" t="s">
        <v>228</v>
      </c>
      <c r="I850" s="427"/>
      <c r="J850" s="141">
        <v>-101.67</v>
      </c>
      <c r="K850" s="171">
        <v>-45100</v>
      </c>
      <c r="L850" s="141">
        <v>44998.33</v>
      </c>
    </row>
    <row r="851" spans="2:12" ht="21">
      <c r="B851" s="483" t="s">
        <v>232</v>
      </c>
      <c r="C851" s="427"/>
      <c r="D851" s="170" t="s">
        <v>77</v>
      </c>
      <c r="E851" s="487" t="s">
        <v>228</v>
      </c>
      <c r="F851" s="427"/>
      <c r="G851" s="172" t="s">
        <v>228</v>
      </c>
      <c r="H851" s="487" t="s">
        <v>228</v>
      </c>
      <c r="I851" s="427"/>
      <c r="J851" s="141">
        <v>0</v>
      </c>
      <c r="K851" s="171">
        <v>45000</v>
      </c>
      <c r="L851" s="141">
        <v>-45000</v>
      </c>
    </row>
    <row r="852" spans="2:12" ht="21">
      <c r="B852" s="483" t="s">
        <v>231</v>
      </c>
      <c r="C852" s="427"/>
      <c r="D852" s="170" t="s">
        <v>230</v>
      </c>
      <c r="E852" s="487" t="s">
        <v>228</v>
      </c>
      <c r="F852" s="427"/>
      <c r="G852" s="172" t="s">
        <v>228</v>
      </c>
      <c r="H852" s="487" t="s">
        <v>228</v>
      </c>
      <c r="I852" s="427"/>
      <c r="J852" s="141">
        <v>-101.67</v>
      </c>
      <c r="K852" s="171">
        <v>-100</v>
      </c>
      <c r="L852" s="141">
        <v>-1.67</v>
      </c>
    </row>
    <row r="853" spans="2:12" ht="21">
      <c r="B853" s="483" t="s">
        <v>27</v>
      </c>
      <c r="C853" s="427"/>
      <c r="D853" s="170" t="s">
        <v>2024</v>
      </c>
      <c r="E853" s="482">
        <v>681.89</v>
      </c>
      <c r="F853" s="427"/>
      <c r="G853" s="171">
        <v>-100</v>
      </c>
      <c r="H853" s="482">
        <v>781.89</v>
      </c>
      <c r="I853" s="427"/>
      <c r="J853" s="172" t="s">
        <v>228</v>
      </c>
      <c r="K853" s="172" t="s">
        <v>228</v>
      </c>
      <c r="L853" s="172" t="s">
        <v>228</v>
      </c>
    </row>
    <row r="854" spans="2:12">
      <c r="B854" s="143" t="s">
        <v>228</v>
      </c>
      <c r="C854" s="143" t="s">
        <v>228</v>
      </c>
      <c r="D854" s="143" t="s">
        <v>228</v>
      </c>
      <c r="E854" s="488" t="s">
        <v>228</v>
      </c>
      <c r="F854" s="422"/>
      <c r="G854" s="143" t="s">
        <v>228</v>
      </c>
      <c r="H854" s="488" t="s">
        <v>228</v>
      </c>
      <c r="I854" s="422"/>
      <c r="J854" s="143" t="s">
        <v>228</v>
      </c>
      <c r="K854" s="143" t="s">
        <v>228</v>
      </c>
      <c r="L854" s="143" t="s">
        <v>228</v>
      </c>
    </row>
    <row r="855" spans="2:12">
      <c r="B855" s="485" t="s">
        <v>819</v>
      </c>
      <c r="C855" s="444"/>
      <c r="D855" s="167" t="s">
        <v>817</v>
      </c>
      <c r="E855" s="484" t="s">
        <v>2425</v>
      </c>
      <c r="F855" s="444"/>
      <c r="G855" s="168" t="s">
        <v>2426</v>
      </c>
      <c r="H855" s="484" t="s">
        <v>3</v>
      </c>
      <c r="I855" s="444"/>
      <c r="J855" s="168" t="s">
        <v>2425</v>
      </c>
      <c r="K855" s="168" t="s">
        <v>2426</v>
      </c>
      <c r="L855" s="168" t="s">
        <v>3</v>
      </c>
    </row>
    <row r="856" spans="2:12">
      <c r="B856" s="493" t="s">
        <v>228</v>
      </c>
      <c r="C856" s="427"/>
      <c r="D856" s="169" t="s">
        <v>228</v>
      </c>
      <c r="E856" s="490" t="s">
        <v>258</v>
      </c>
      <c r="F856" s="432"/>
      <c r="G856" s="432"/>
      <c r="H856" s="432"/>
      <c r="I856" s="433"/>
      <c r="J856" s="490" t="s">
        <v>257</v>
      </c>
      <c r="K856" s="432"/>
      <c r="L856" s="433"/>
    </row>
    <row r="857" spans="2:12" ht="21">
      <c r="B857" s="483" t="s">
        <v>248</v>
      </c>
      <c r="C857" s="427"/>
      <c r="D857" s="170" t="s">
        <v>247</v>
      </c>
      <c r="E857" s="482">
        <v>681.89</v>
      </c>
      <c r="F857" s="427"/>
      <c r="G857" s="171">
        <v>-100</v>
      </c>
      <c r="H857" s="482">
        <v>781.89</v>
      </c>
      <c r="I857" s="427"/>
      <c r="J857" s="141">
        <v>-128.88</v>
      </c>
      <c r="K857" s="171">
        <v>-100</v>
      </c>
      <c r="L857" s="141">
        <v>-28.88</v>
      </c>
    </row>
    <row r="858" spans="2:12">
      <c r="B858" s="483" t="s">
        <v>241</v>
      </c>
      <c r="C858" s="427"/>
      <c r="D858" s="170" t="s">
        <v>240</v>
      </c>
      <c r="E858" s="487" t="s">
        <v>228</v>
      </c>
      <c r="F858" s="427"/>
      <c r="G858" s="172" t="s">
        <v>228</v>
      </c>
      <c r="H858" s="487" t="s">
        <v>228</v>
      </c>
      <c r="I858" s="427"/>
      <c r="J858" s="141">
        <v>27.21</v>
      </c>
      <c r="K858" s="171">
        <v>-45000</v>
      </c>
      <c r="L858" s="141">
        <v>45027.21</v>
      </c>
    </row>
    <row r="859" spans="2:12">
      <c r="B859" s="483" t="s">
        <v>239</v>
      </c>
      <c r="C859" s="427"/>
      <c r="D859" s="170" t="s">
        <v>238</v>
      </c>
      <c r="E859" s="487" t="s">
        <v>228</v>
      </c>
      <c r="F859" s="427"/>
      <c r="G859" s="172" t="s">
        <v>228</v>
      </c>
      <c r="H859" s="487" t="s">
        <v>228</v>
      </c>
      <c r="I859" s="427"/>
      <c r="J859" s="141">
        <v>-101.67</v>
      </c>
      <c r="K859" s="171">
        <v>-45100</v>
      </c>
      <c r="L859" s="141">
        <v>44998.33</v>
      </c>
    </row>
    <row r="860" spans="2:12" ht="21">
      <c r="B860" s="483" t="s">
        <v>232</v>
      </c>
      <c r="C860" s="427"/>
      <c r="D860" s="170" t="s">
        <v>77</v>
      </c>
      <c r="E860" s="487" t="s">
        <v>228</v>
      </c>
      <c r="F860" s="427"/>
      <c r="G860" s="172" t="s">
        <v>228</v>
      </c>
      <c r="H860" s="487" t="s">
        <v>228</v>
      </c>
      <c r="I860" s="427"/>
      <c r="J860" s="141">
        <v>0</v>
      </c>
      <c r="K860" s="171">
        <v>45000</v>
      </c>
      <c r="L860" s="141">
        <v>-45000</v>
      </c>
    </row>
    <row r="861" spans="2:12" ht="21">
      <c r="B861" s="483" t="s">
        <v>231</v>
      </c>
      <c r="C861" s="427"/>
      <c r="D861" s="170" t="s">
        <v>230</v>
      </c>
      <c r="E861" s="487" t="s">
        <v>228</v>
      </c>
      <c r="F861" s="427"/>
      <c r="G861" s="172" t="s">
        <v>228</v>
      </c>
      <c r="H861" s="487" t="s">
        <v>228</v>
      </c>
      <c r="I861" s="427"/>
      <c r="J861" s="141">
        <v>-101.67</v>
      </c>
      <c r="K861" s="171">
        <v>-100</v>
      </c>
      <c r="L861" s="141">
        <v>-1.67</v>
      </c>
    </row>
    <row r="862" spans="2:12" ht="21">
      <c r="B862" s="483" t="s">
        <v>27</v>
      </c>
      <c r="C862" s="427"/>
      <c r="D862" s="170" t="s">
        <v>2024</v>
      </c>
      <c r="E862" s="482">
        <v>681.89</v>
      </c>
      <c r="F862" s="427"/>
      <c r="G862" s="171">
        <v>-100</v>
      </c>
      <c r="H862" s="482">
        <v>781.89</v>
      </c>
      <c r="I862" s="427"/>
      <c r="J862" s="172" t="s">
        <v>228</v>
      </c>
      <c r="K862" s="172" t="s">
        <v>228</v>
      </c>
      <c r="L862" s="172" t="s">
        <v>228</v>
      </c>
    </row>
    <row r="863" spans="2:12">
      <c r="B863" s="143" t="s">
        <v>228</v>
      </c>
      <c r="C863" s="143" t="s">
        <v>228</v>
      </c>
      <c r="D863" s="143" t="s">
        <v>228</v>
      </c>
      <c r="E863" s="488" t="s">
        <v>228</v>
      </c>
      <c r="F863" s="422"/>
      <c r="G863" s="143" t="s">
        <v>228</v>
      </c>
      <c r="H863" s="488" t="s">
        <v>228</v>
      </c>
      <c r="I863" s="422"/>
      <c r="J863" s="143" t="s">
        <v>228</v>
      </c>
      <c r="K863" s="143" t="s">
        <v>228</v>
      </c>
      <c r="L863" s="143" t="s">
        <v>228</v>
      </c>
    </row>
    <row r="864" spans="2:12">
      <c r="B864" s="485" t="s">
        <v>818</v>
      </c>
      <c r="C864" s="444"/>
      <c r="D864" s="167" t="s">
        <v>817</v>
      </c>
      <c r="E864" s="484" t="s">
        <v>2425</v>
      </c>
      <c r="F864" s="444"/>
      <c r="G864" s="168" t="s">
        <v>2426</v>
      </c>
      <c r="H864" s="484" t="s">
        <v>3</v>
      </c>
      <c r="I864" s="444"/>
      <c r="J864" s="168" t="s">
        <v>2425</v>
      </c>
      <c r="K864" s="168" t="s">
        <v>2426</v>
      </c>
      <c r="L864" s="168" t="s">
        <v>3</v>
      </c>
    </row>
    <row r="865" spans="2:12">
      <c r="B865" s="486" t="s">
        <v>259</v>
      </c>
      <c r="C865" s="427"/>
      <c r="D865" s="169" t="s">
        <v>228</v>
      </c>
      <c r="E865" s="490" t="s">
        <v>258</v>
      </c>
      <c r="F865" s="432"/>
      <c r="G865" s="432"/>
      <c r="H865" s="432"/>
      <c r="I865" s="433"/>
      <c r="J865" s="490" t="s">
        <v>257</v>
      </c>
      <c r="K865" s="432"/>
      <c r="L865" s="433"/>
    </row>
    <row r="866" spans="2:12" ht="17.100000000000001" customHeight="1">
      <c r="B866" s="492" t="s">
        <v>256</v>
      </c>
      <c r="C866" s="426"/>
      <c r="D866" s="426"/>
      <c r="E866" s="426"/>
      <c r="F866" s="426"/>
      <c r="G866" s="426"/>
      <c r="H866" s="426"/>
      <c r="I866" s="426"/>
      <c r="J866" s="426"/>
      <c r="K866" s="426"/>
      <c r="L866" s="427"/>
    </row>
    <row r="867" spans="2:12">
      <c r="B867" s="483" t="s">
        <v>252</v>
      </c>
      <c r="C867" s="427"/>
      <c r="D867" s="170" t="s">
        <v>251</v>
      </c>
      <c r="E867" s="482">
        <v>0</v>
      </c>
      <c r="F867" s="427"/>
      <c r="G867" s="171">
        <v>0</v>
      </c>
      <c r="H867" s="482">
        <v>0</v>
      </c>
      <c r="I867" s="427"/>
      <c r="J867" s="141">
        <v>0</v>
      </c>
      <c r="K867" s="171">
        <v>0</v>
      </c>
      <c r="L867" s="141">
        <v>0</v>
      </c>
    </row>
    <row r="868" spans="2:12">
      <c r="B868" s="204" t="s">
        <v>816</v>
      </c>
      <c r="C868" s="174" t="s">
        <v>337</v>
      </c>
      <c r="D868" s="229" t="s">
        <v>364</v>
      </c>
      <c r="E868" s="489">
        <v>0</v>
      </c>
      <c r="F868" s="427"/>
      <c r="G868" s="173">
        <v>100</v>
      </c>
      <c r="H868" s="489">
        <v>-100</v>
      </c>
      <c r="I868" s="427"/>
      <c r="J868" s="142">
        <v>0</v>
      </c>
      <c r="K868" s="173">
        <v>100</v>
      </c>
      <c r="L868" s="142">
        <v>-100</v>
      </c>
    </row>
    <row r="869" spans="2:12" ht="21">
      <c r="B869" s="483" t="s">
        <v>250</v>
      </c>
      <c r="C869" s="427"/>
      <c r="D869" s="170" t="s">
        <v>249</v>
      </c>
      <c r="E869" s="482">
        <v>0</v>
      </c>
      <c r="F869" s="427"/>
      <c r="G869" s="171">
        <v>100</v>
      </c>
      <c r="H869" s="482">
        <v>-100</v>
      </c>
      <c r="I869" s="427"/>
      <c r="J869" s="141">
        <v>0</v>
      </c>
      <c r="K869" s="171">
        <v>100</v>
      </c>
      <c r="L869" s="141">
        <v>-100</v>
      </c>
    </row>
    <row r="870" spans="2:12" ht="21">
      <c r="B870" s="483" t="s">
        <v>248</v>
      </c>
      <c r="C870" s="427"/>
      <c r="D870" s="170" t="s">
        <v>247</v>
      </c>
      <c r="E870" s="482">
        <v>0</v>
      </c>
      <c r="F870" s="427"/>
      <c r="G870" s="171">
        <v>-100</v>
      </c>
      <c r="H870" s="482">
        <v>100</v>
      </c>
      <c r="I870" s="427"/>
      <c r="J870" s="141">
        <v>0</v>
      </c>
      <c r="K870" s="171">
        <v>-100</v>
      </c>
      <c r="L870" s="141">
        <v>100</v>
      </c>
    </row>
    <row r="871" spans="2:12">
      <c r="B871" s="483" t="s">
        <v>2022</v>
      </c>
      <c r="C871" s="427"/>
      <c r="D871" s="170" t="s">
        <v>2023</v>
      </c>
      <c r="E871" s="482">
        <v>0</v>
      </c>
      <c r="F871" s="427"/>
      <c r="G871" s="171">
        <v>0</v>
      </c>
      <c r="H871" s="482">
        <v>0</v>
      </c>
      <c r="I871" s="427"/>
      <c r="J871" s="172" t="s">
        <v>228</v>
      </c>
      <c r="K871" s="172" t="s">
        <v>228</v>
      </c>
      <c r="L871" s="172" t="s">
        <v>228</v>
      </c>
    </row>
    <row r="872" spans="2:12" ht="21">
      <c r="B872" s="483" t="s">
        <v>27</v>
      </c>
      <c r="C872" s="427"/>
      <c r="D872" s="170" t="s">
        <v>2024</v>
      </c>
      <c r="E872" s="482">
        <v>0</v>
      </c>
      <c r="F872" s="427"/>
      <c r="G872" s="171">
        <v>-100</v>
      </c>
      <c r="H872" s="482">
        <v>100</v>
      </c>
      <c r="I872" s="427"/>
      <c r="J872" s="172" t="s">
        <v>228</v>
      </c>
      <c r="K872" s="172" t="s">
        <v>228</v>
      </c>
      <c r="L872" s="172" t="s">
        <v>228</v>
      </c>
    </row>
    <row r="873" spans="2:12" ht="17.100000000000001" customHeight="1">
      <c r="B873" s="492" t="s">
        <v>246</v>
      </c>
      <c r="C873" s="426"/>
      <c r="D873" s="426"/>
      <c r="E873" s="426"/>
      <c r="F873" s="426"/>
      <c r="G873" s="426"/>
      <c r="H873" s="426"/>
      <c r="I873" s="426"/>
      <c r="J873" s="426"/>
      <c r="K873" s="426"/>
      <c r="L873" s="427"/>
    </row>
    <row r="874" spans="2:12">
      <c r="B874" s="483" t="s">
        <v>245</v>
      </c>
      <c r="C874" s="427"/>
      <c r="D874" s="170" t="s">
        <v>244</v>
      </c>
      <c r="E874" s="487" t="s">
        <v>228</v>
      </c>
      <c r="F874" s="427"/>
      <c r="G874" s="172" t="s">
        <v>228</v>
      </c>
      <c r="H874" s="487" t="s">
        <v>228</v>
      </c>
      <c r="I874" s="427"/>
      <c r="J874" s="141">
        <v>0</v>
      </c>
      <c r="K874" s="171">
        <v>0</v>
      </c>
      <c r="L874" s="141">
        <v>0</v>
      </c>
    </row>
    <row r="875" spans="2:12">
      <c r="B875" s="483" t="s">
        <v>243</v>
      </c>
      <c r="C875" s="427"/>
      <c r="D875" s="170" t="s">
        <v>242</v>
      </c>
      <c r="E875" s="487" t="s">
        <v>228</v>
      </c>
      <c r="F875" s="427"/>
      <c r="G875" s="172" t="s">
        <v>228</v>
      </c>
      <c r="H875" s="487" t="s">
        <v>228</v>
      </c>
      <c r="I875" s="427"/>
      <c r="J875" s="141">
        <v>0</v>
      </c>
      <c r="K875" s="171">
        <v>0</v>
      </c>
      <c r="L875" s="141">
        <v>0</v>
      </c>
    </row>
    <row r="876" spans="2:12">
      <c r="B876" s="483" t="s">
        <v>241</v>
      </c>
      <c r="C876" s="427"/>
      <c r="D876" s="170" t="s">
        <v>240</v>
      </c>
      <c r="E876" s="487" t="s">
        <v>228</v>
      </c>
      <c r="F876" s="427"/>
      <c r="G876" s="172" t="s">
        <v>228</v>
      </c>
      <c r="H876" s="487" t="s">
        <v>228</v>
      </c>
      <c r="I876" s="427"/>
      <c r="J876" s="141">
        <v>0</v>
      </c>
      <c r="K876" s="171">
        <v>0</v>
      </c>
      <c r="L876" s="141">
        <v>0</v>
      </c>
    </row>
    <row r="877" spans="2:12">
      <c r="B877" s="483" t="s">
        <v>239</v>
      </c>
      <c r="C877" s="427"/>
      <c r="D877" s="170" t="s">
        <v>238</v>
      </c>
      <c r="E877" s="487" t="s">
        <v>228</v>
      </c>
      <c r="F877" s="427"/>
      <c r="G877" s="172" t="s">
        <v>228</v>
      </c>
      <c r="H877" s="487" t="s">
        <v>228</v>
      </c>
      <c r="I877" s="427"/>
      <c r="J877" s="141">
        <v>0</v>
      </c>
      <c r="K877" s="171">
        <v>-100</v>
      </c>
      <c r="L877" s="141">
        <v>100</v>
      </c>
    </row>
    <row r="878" spans="2:12" ht="17.100000000000001" customHeight="1">
      <c r="B878" s="492" t="s">
        <v>237</v>
      </c>
      <c r="C878" s="426"/>
      <c r="D878" s="426"/>
      <c r="E878" s="426"/>
      <c r="F878" s="426"/>
      <c r="G878" s="426"/>
      <c r="H878" s="426"/>
      <c r="I878" s="426"/>
      <c r="J878" s="426"/>
      <c r="K878" s="426"/>
      <c r="L878" s="427"/>
    </row>
    <row r="879" spans="2:12">
      <c r="B879" s="483" t="s">
        <v>236</v>
      </c>
      <c r="C879" s="427"/>
      <c r="D879" s="170" t="s">
        <v>235</v>
      </c>
      <c r="E879" s="487" t="s">
        <v>228</v>
      </c>
      <c r="F879" s="427"/>
      <c r="G879" s="172" t="s">
        <v>228</v>
      </c>
      <c r="H879" s="487" t="s">
        <v>228</v>
      </c>
      <c r="I879" s="427"/>
      <c r="J879" s="141">
        <v>0</v>
      </c>
      <c r="K879" s="171">
        <v>0</v>
      </c>
      <c r="L879" s="141">
        <v>0</v>
      </c>
    </row>
    <row r="880" spans="2:12">
      <c r="B880" s="483" t="s">
        <v>234</v>
      </c>
      <c r="C880" s="427"/>
      <c r="D880" s="170" t="s">
        <v>233</v>
      </c>
      <c r="E880" s="487" t="s">
        <v>228</v>
      </c>
      <c r="F880" s="427"/>
      <c r="G880" s="172" t="s">
        <v>228</v>
      </c>
      <c r="H880" s="487" t="s">
        <v>228</v>
      </c>
      <c r="I880" s="427"/>
      <c r="J880" s="141">
        <v>0</v>
      </c>
      <c r="K880" s="171">
        <v>0</v>
      </c>
      <c r="L880" s="141">
        <v>0</v>
      </c>
    </row>
    <row r="881" spans="2:12" ht="21">
      <c r="B881" s="483" t="s">
        <v>232</v>
      </c>
      <c r="C881" s="427"/>
      <c r="D881" s="170" t="s">
        <v>77</v>
      </c>
      <c r="E881" s="487" t="s">
        <v>228</v>
      </c>
      <c r="F881" s="427"/>
      <c r="G881" s="172" t="s">
        <v>228</v>
      </c>
      <c r="H881" s="487" t="s">
        <v>228</v>
      </c>
      <c r="I881" s="427"/>
      <c r="J881" s="141">
        <v>0</v>
      </c>
      <c r="K881" s="171">
        <v>0</v>
      </c>
      <c r="L881" s="141">
        <v>0</v>
      </c>
    </row>
    <row r="882" spans="2:12" ht="21">
      <c r="B882" s="483" t="s">
        <v>231</v>
      </c>
      <c r="C882" s="427"/>
      <c r="D882" s="170" t="s">
        <v>230</v>
      </c>
      <c r="E882" s="487" t="s">
        <v>228</v>
      </c>
      <c r="F882" s="427"/>
      <c r="G882" s="172" t="s">
        <v>228</v>
      </c>
      <c r="H882" s="487" t="s">
        <v>228</v>
      </c>
      <c r="I882" s="427"/>
      <c r="J882" s="141">
        <v>0</v>
      </c>
      <c r="K882" s="171">
        <v>-100</v>
      </c>
      <c r="L882" s="141">
        <v>100</v>
      </c>
    </row>
    <row r="883" spans="2:12">
      <c r="B883" s="143" t="s">
        <v>228</v>
      </c>
      <c r="C883" s="143" t="s">
        <v>228</v>
      </c>
      <c r="D883" s="143" t="s">
        <v>228</v>
      </c>
      <c r="E883" s="488" t="s">
        <v>228</v>
      </c>
      <c r="F883" s="422"/>
      <c r="G883" s="143" t="s">
        <v>228</v>
      </c>
      <c r="H883" s="488" t="s">
        <v>228</v>
      </c>
      <c r="I883" s="422"/>
      <c r="J883" s="143" t="s">
        <v>228</v>
      </c>
      <c r="K883" s="143" t="s">
        <v>228</v>
      </c>
      <c r="L883" s="143" t="s">
        <v>228</v>
      </c>
    </row>
    <row r="884" spans="2:12">
      <c r="B884" s="485" t="s">
        <v>2437</v>
      </c>
      <c r="C884" s="444"/>
      <c r="D884" s="167" t="s">
        <v>2388</v>
      </c>
      <c r="E884" s="484" t="s">
        <v>2425</v>
      </c>
      <c r="F884" s="444"/>
      <c r="G884" s="168" t="s">
        <v>2426</v>
      </c>
      <c r="H884" s="484" t="s">
        <v>3</v>
      </c>
      <c r="I884" s="444"/>
      <c r="J884" s="168" t="s">
        <v>2425</v>
      </c>
      <c r="K884" s="168" t="s">
        <v>2426</v>
      </c>
      <c r="L884" s="168" t="s">
        <v>3</v>
      </c>
    </row>
    <row r="885" spans="2:12">
      <c r="B885" s="486" t="s">
        <v>259</v>
      </c>
      <c r="C885" s="427"/>
      <c r="D885" s="169" t="s">
        <v>228</v>
      </c>
      <c r="E885" s="490" t="s">
        <v>258</v>
      </c>
      <c r="F885" s="432"/>
      <c r="G885" s="432"/>
      <c r="H885" s="432"/>
      <c r="I885" s="433"/>
      <c r="J885" s="490" t="s">
        <v>257</v>
      </c>
      <c r="K885" s="432"/>
      <c r="L885" s="433"/>
    </row>
    <row r="886" spans="2:12" ht="17.100000000000001" customHeight="1">
      <c r="B886" s="492" t="s">
        <v>256</v>
      </c>
      <c r="C886" s="426"/>
      <c r="D886" s="426"/>
      <c r="E886" s="426"/>
      <c r="F886" s="426"/>
      <c r="G886" s="426"/>
      <c r="H886" s="426"/>
      <c r="I886" s="426"/>
      <c r="J886" s="426"/>
      <c r="K886" s="426"/>
      <c r="L886" s="427"/>
    </row>
    <row r="887" spans="2:12" ht="21">
      <c r="B887" s="204" t="s">
        <v>2404</v>
      </c>
      <c r="C887" s="174" t="s">
        <v>385</v>
      </c>
      <c r="D887" s="229" t="s">
        <v>384</v>
      </c>
      <c r="E887" s="489">
        <v>7406.45</v>
      </c>
      <c r="F887" s="427"/>
      <c r="G887" s="173">
        <v>0</v>
      </c>
      <c r="H887" s="489">
        <v>7406.45</v>
      </c>
      <c r="I887" s="427"/>
      <c r="J887" s="174" t="s">
        <v>228</v>
      </c>
      <c r="K887" s="174" t="s">
        <v>228</v>
      </c>
      <c r="L887" s="174" t="s">
        <v>228</v>
      </c>
    </row>
    <row r="888" spans="2:12">
      <c r="B888" s="204" t="s">
        <v>2404</v>
      </c>
      <c r="C888" s="174" t="s">
        <v>462</v>
      </c>
      <c r="D888" s="229" t="s">
        <v>1666</v>
      </c>
      <c r="E888" s="489">
        <v>2517.15</v>
      </c>
      <c r="F888" s="427"/>
      <c r="G888" s="173">
        <v>2500</v>
      </c>
      <c r="H888" s="489">
        <v>17.149999999999999</v>
      </c>
      <c r="I888" s="427"/>
      <c r="J888" s="142">
        <v>2517.15</v>
      </c>
      <c r="K888" s="173">
        <v>2500</v>
      </c>
      <c r="L888" s="142">
        <v>17.149999999999999</v>
      </c>
    </row>
    <row r="889" spans="2:12">
      <c r="B889" s="483" t="s">
        <v>252</v>
      </c>
      <c r="C889" s="427"/>
      <c r="D889" s="170" t="s">
        <v>251</v>
      </c>
      <c r="E889" s="482">
        <v>9923.6</v>
      </c>
      <c r="F889" s="427"/>
      <c r="G889" s="171">
        <v>2500</v>
      </c>
      <c r="H889" s="482">
        <v>7423.6</v>
      </c>
      <c r="I889" s="427"/>
      <c r="J889" s="141">
        <v>2517.15</v>
      </c>
      <c r="K889" s="171">
        <v>2500</v>
      </c>
      <c r="L889" s="141">
        <v>17.149999999999999</v>
      </c>
    </row>
    <row r="890" spans="2:12">
      <c r="B890" s="204" t="s">
        <v>2404</v>
      </c>
      <c r="C890" s="174" t="s">
        <v>413</v>
      </c>
      <c r="D890" s="229" t="s">
        <v>346</v>
      </c>
      <c r="E890" s="489">
        <v>6595.68</v>
      </c>
      <c r="F890" s="427"/>
      <c r="G890" s="173">
        <v>0</v>
      </c>
      <c r="H890" s="489">
        <v>6595.68</v>
      </c>
      <c r="I890" s="427"/>
      <c r="J890" s="174" t="s">
        <v>228</v>
      </c>
      <c r="K890" s="174" t="s">
        <v>228</v>
      </c>
      <c r="L890" s="174" t="s">
        <v>228</v>
      </c>
    </row>
    <row r="891" spans="2:12">
      <c r="B891" s="204" t="s">
        <v>2404</v>
      </c>
      <c r="C891" s="174" t="s">
        <v>337</v>
      </c>
      <c r="D891" s="229" t="s">
        <v>698</v>
      </c>
      <c r="E891" s="489">
        <v>2646.03</v>
      </c>
      <c r="F891" s="427"/>
      <c r="G891" s="173">
        <v>2500</v>
      </c>
      <c r="H891" s="489">
        <v>146.03</v>
      </c>
      <c r="I891" s="427"/>
      <c r="J891" s="142">
        <v>2646.03</v>
      </c>
      <c r="K891" s="173">
        <v>2500</v>
      </c>
      <c r="L891" s="142">
        <v>146.03</v>
      </c>
    </row>
    <row r="892" spans="2:12" ht="21">
      <c r="B892" s="483" t="s">
        <v>250</v>
      </c>
      <c r="C892" s="427"/>
      <c r="D892" s="170" t="s">
        <v>249</v>
      </c>
      <c r="E892" s="482">
        <v>9241.7099999999991</v>
      </c>
      <c r="F892" s="427"/>
      <c r="G892" s="171">
        <v>2500</v>
      </c>
      <c r="H892" s="482">
        <v>6741.71</v>
      </c>
      <c r="I892" s="427"/>
      <c r="J892" s="141">
        <v>2646.03</v>
      </c>
      <c r="K892" s="171">
        <v>2500</v>
      </c>
      <c r="L892" s="141">
        <v>146.03</v>
      </c>
    </row>
    <row r="893" spans="2:12" ht="21">
      <c r="B893" s="483" t="s">
        <v>248</v>
      </c>
      <c r="C893" s="427"/>
      <c r="D893" s="170" t="s">
        <v>247</v>
      </c>
      <c r="E893" s="482">
        <v>681.89</v>
      </c>
      <c r="F893" s="427"/>
      <c r="G893" s="171">
        <v>0</v>
      </c>
      <c r="H893" s="482">
        <v>681.89</v>
      </c>
      <c r="I893" s="427"/>
      <c r="J893" s="141">
        <v>-128.88</v>
      </c>
      <c r="K893" s="171">
        <v>0</v>
      </c>
      <c r="L893" s="141">
        <v>-128.88</v>
      </c>
    </row>
    <row r="894" spans="2:12">
      <c r="B894" s="483" t="s">
        <v>2022</v>
      </c>
      <c r="C894" s="427"/>
      <c r="D894" s="170" t="s">
        <v>2023</v>
      </c>
      <c r="E894" s="482">
        <v>0</v>
      </c>
      <c r="F894" s="427"/>
      <c r="G894" s="171">
        <v>0</v>
      </c>
      <c r="H894" s="482">
        <v>0</v>
      </c>
      <c r="I894" s="427"/>
      <c r="J894" s="172" t="s">
        <v>228</v>
      </c>
      <c r="K894" s="172" t="s">
        <v>228</v>
      </c>
      <c r="L894" s="172" t="s">
        <v>228</v>
      </c>
    </row>
    <row r="895" spans="2:12" ht="21">
      <c r="B895" s="483" t="s">
        <v>27</v>
      </c>
      <c r="C895" s="427"/>
      <c r="D895" s="170" t="s">
        <v>2024</v>
      </c>
      <c r="E895" s="482">
        <v>681.89</v>
      </c>
      <c r="F895" s="427"/>
      <c r="G895" s="171">
        <v>0</v>
      </c>
      <c r="H895" s="482">
        <v>681.89</v>
      </c>
      <c r="I895" s="427"/>
      <c r="J895" s="172" t="s">
        <v>228</v>
      </c>
      <c r="K895" s="172" t="s">
        <v>228</v>
      </c>
      <c r="L895" s="172" t="s">
        <v>228</v>
      </c>
    </row>
    <row r="896" spans="2:12" ht="17.100000000000001" customHeight="1">
      <c r="B896" s="492" t="s">
        <v>246</v>
      </c>
      <c r="C896" s="426"/>
      <c r="D896" s="426"/>
      <c r="E896" s="426"/>
      <c r="F896" s="426"/>
      <c r="G896" s="426"/>
      <c r="H896" s="426"/>
      <c r="I896" s="426"/>
      <c r="J896" s="426"/>
      <c r="K896" s="426"/>
      <c r="L896" s="427"/>
    </row>
    <row r="897" spans="2:12">
      <c r="B897" s="204" t="s">
        <v>2404</v>
      </c>
      <c r="C897" s="174" t="s">
        <v>2438</v>
      </c>
      <c r="D897" s="229" t="s">
        <v>2439</v>
      </c>
      <c r="E897" s="491" t="s">
        <v>228</v>
      </c>
      <c r="F897" s="427"/>
      <c r="G897" s="174" t="s">
        <v>228</v>
      </c>
      <c r="H897" s="491" t="s">
        <v>228</v>
      </c>
      <c r="I897" s="427"/>
      <c r="J897" s="142">
        <v>147534.95000000001</v>
      </c>
      <c r="K897" s="173">
        <v>105000</v>
      </c>
      <c r="L897" s="142">
        <v>42534.95</v>
      </c>
    </row>
    <row r="898" spans="2:12">
      <c r="B898" s="483" t="s">
        <v>245</v>
      </c>
      <c r="C898" s="427"/>
      <c r="D898" s="170" t="s">
        <v>244</v>
      </c>
      <c r="E898" s="487" t="s">
        <v>228</v>
      </c>
      <c r="F898" s="427"/>
      <c r="G898" s="172" t="s">
        <v>228</v>
      </c>
      <c r="H898" s="487" t="s">
        <v>228</v>
      </c>
      <c r="I898" s="427"/>
      <c r="J898" s="141">
        <v>147534.95000000001</v>
      </c>
      <c r="K898" s="171">
        <v>105000</v>
      </c>
      <c r="L898" s="141">
        <v>42534.95</v>
      </c>
    </row>
    <row r="899" spans="2:12">
      <c r="B899" s="204" t="s">
        <v>2404</v>
      </c>
      <c r="C899" s="174" t="s">
        <v>432</v>
      </c>
      <c r="D899" s="229" t="s">
        <v>431</v>
      </c>
      <c r="E899" s="491" t="s">
        <v>228</v>
      </c>
      <c r="F899" s="427"/>
      <c r="G899" s="174" t="s">
        <v>228</v>
      </c>
      <c r="H899" s="491" t="s">
        <v>228</v>
      </c>
      <c r="I899" s="427"/>
      <c r="J899" s="142">
        <v>147507.74</v>
      </c>
      <c r="K899" s="173">
        <v>150000</v>
      </c>
      <c r="L899" s="142">
        <v>-2492.2600000000002</v>
      </c>
    </row>
    <row r="900" spans="2:12">
      <c r="B900" s="483" t="s">
        <v>243</v>
      </c>
      <c r="C900" s="427"/>
      <c r="D900" s="170" t="s">
        <v>242</v>
      </c>
      <c r="E900" s="487" t="s">
        <v>228</v>
      </c>
      <c r="F900" s="427"/>
      <c r="G900" s="172" t="s">
        <v>228</v>
      </c>
      <c r="H900" s="487" t="s">
        <v>228</v>
      </c>
      <c r="I900" s="427"/>
      <c r="J900" s="141">
        <v>147507.74</v>
      </c>
      <c r="K900" s="171">
        <v>150000</v>
      </c>
      <c r="L900" s="141">
        <v>-2492.2600000000002</v>
      </c>
    </row>
    <row r="901" spans="2:12">
      <c r="B901" s="483" t="s">
        <v>241</v>
      </c>
      <c r="C901" s="427"/>
      <c r="D901" s="170" t="s">
        <v>240</v>
      </c>
      <c r="E901" s="487" t="s">
        <v>228</v>
      </c>
      <c r="F901" s="427"/>
      <c r="G901" s="172" t="s">
        <v>228</v>
      </c>
      <c r="H901" s="487" t="s">
        <v>228</v>
      </c>
      <c r="I901" s="427"/>
      <c r="J901" s="141">
        <v>27.21</v>
      </c>
      <c r="K901" s="171">
        <v>-45000</v>
      </c>
      <c r="L901" s="141">
        <v>45027.21</v>
      </c>
    </row>
    <row r="902" spans="2:12">
      <c r="B902" s="483" t="s">
        <v>239</v>
      </c>
      <c r="C902" s="427"/>
      <c r="D902" s="170" t="s">
        <v>238</v>
      </c>
      <c r="E902" s="487" t="s">
        <v>228</v>
      </c>
      <c r="F902" s="427"/>
      <c r="G902" s="172" t="s">
        <v>228</v>
      </c>
      <c r="H902" s="487" t="s">
        <v>228</v>
      </c>
      <c r="I902" s="427"/>
      <c r="J902" s="141">
        <v>-101.67</v>
      </c>
      <c r="K902" s="171">
        <v>-45000</v>
      </c>
      <c r="L902" s="141">
        <v>44898.33</v>
      </c>
    </row>
    <row r="903" spans="2:12" ht="17.100000000000001" customHeight="1">
      <c r="B903" s="492" t="s">
        <v>237</v>
      </c>
      <c r="C903" s="426"/>
      <c r="D903" s="426"/>
      <c r="E903" s="426"/>
      <c r="F903" s="426"/>
      <c r="G903" s="426"/>
      <c r="H903" s="426"/>
      <c r="I903" s="426"/>
      <c r="J903" s="426"/>
      <c r="K903" s="426"/>
      <c r="L903" s="427"/>
    </row>
    <row r="904" spans="2:12" ht="21">
      <c r="B904" s="204" t="s">
        <v>2404</v>
      </c>
      <c r="C904" s="174" t="s">
        <v>361</v>
      </c>
      <c r="D904" s="229" t="s">
        <v>2440</v>
      </c>
      <c r="E904" s="491" t="s">
        <v>228</v>
      </c>
      <c r="F904" s="427"/>
      <c r="G904" s="174" t="s">
        <v>228</v>
      </c>
      <c r="H904" s="491" t="s">
        <v>228</v>
      </c>
      <c r="I904" s="427"/>
      <c r="J904" s="142">
        <v>0</v>
      </c>
      <c r="K904" s="173">
        <v>45000</v>
      </c>
      <c r="L904" s="142">
        <v>-45000</v>
      </c>
    </row>
    <row r="905" spans="2:12">
      <c r="B905" s="483" t="s">
        <v>236</v>
      </c>
      <c r="C905" s="427"/>
      <c r="D905" s="170" t="s">
        <v>235</v>
      </c>
      <c r="E905" s="487" t="s">
        <v>228</v>
      </c>
      <c r="F905" s="427"/>
      <c r="G905" s="172" t="s">
        <v>228</v>
      </c>
      <c r="H905" s="487" t="s">
        <v>228</v>
      </c>
      <c r="I905" s="427"/>
      <c r="J905" s="141">
        <v>0</v>
      </c>
      <c r="K905" s="171">
        <v>45000</v>
      </c>
      <c r="L905" s="141">
        <v>-45000</v>
      </c>
    </row>
    <row r="906" spans="2:12">
      <c r="B906" s="483" t="s">
        <v>234</v>
      </c>
      <c r="C906" s="427"/>
      <c r="D906" s="170" t="s">
        <v>233</v>
      </c>
      <c r="E906" s="487" t="s">
        <v>228</v>
      </c>
      <c r="F906" s="427"/>
      <c r="G906" s="172" t="s">
        <v>228</v>
      </c>
      <c r="H906" s="487" t="s">
        <v>228</v>
      </c>
      <c r="I906" s="427"/>
      <c r="J906" s="141">
        <v>0</v>
      </c>
      <c r="K906" s="171">
        <v>0</v>
      </c>
      <c r="L906" s="141">
        <v>0</v>
      </c>
    </row>
    <row r="907" spans="2:12" ht="21">
      <c r="B907" s="483" t="s">
        <v>232</v>
      </c>
      <c r="C907" s="427"/>
      <c r="D907" s="170" t="s">
        <v>77</v>
      </c>
      <c r="E907" s="487" t="s">
        <v>228</v>
      </c>
      <c r="F907" s="427"/>
      <c r="G907" s="172" t="s">
        <v>228</v>
      </c>
      <c r="H907" s="487" t="s">
        <v>228</v>
      </c>
      <c r="I907" s="427"/>
      <c r="J907" s="141">
        <v>0</v>
      </c>
      <c r="K907" s="171">
        <v>45000</v>
      </c>
      <c r="L907" s="141">
        <v>-45000</v>
      </c>
    </row>
    <row r="908" spans="2:12" ht="21">
      <c r="B908" s="483" t="s">
        <v>231</v>
      </c>
      <c r="C908" s="427"/>
      <c r="D908" s="170" t="s">
        <v>230</v>
      </c>
      <c r="E908" s="487" t="s">
        <v>228</v>
      </c>
      <c r="F908" s="427"/>
      <c r="G908" s="172" t="s">
        <v>228</v>
      </c>
      <c r="H908" s="487" t="s">
        <v>228</v>
      </c>
      <c r="I908" s="427"/>
      <c r="J908" s="141">
        <v>-101.67</v>
      </c>
      <c r="K908" s="171">
        <v>0</v>
      </c>
      <c r="L908" s="141">
        <v>-101.67</v>
      </c>
    </row>
    <row r="909" spans="2:12">
      <c r="B909" s="143" t="s">
        <v>228</v>
      </c>
      <c r="C909" s="143" t="s">
        <v>228</v>
      </c>
      <c r="D909" s="143" t="s">
        <v>228</v>
      </c>
      <c r="E909" s="488" t="s">
        <v>228</v>
      </c>
      <c r="F909" s="422"/>
      <c r="G909" s="143" t="s">
        <v>228</v>
      </c>
      <c r="H909" s="488" t="s">
        <v>228</v>
      </c>
      <c r="I909" s="422"/>
      <c r="J909" s="143" t="s">
        <v>228</v>
      </c>
      <c r="K909" s="143" t="s">
        <v>228</v>
      </c>
      <c r="L909" s="143" t="s">
        <v>228</v>
      </c>
    </row>
    <row r="910" spans="2:12" ht="24">
      <c r="B910" s="485" t="s">
        <v>815</v>
      </c>
      <c r="C910" s="444"/>
      <c r="D910" s="167" t="s">
        <v>814</v>
      </c>
      <c r="E910" s="484" t="s">
        <v>2425</v>
      </c>
      <c r="F910" s="444"/>
      <c r="G910" s="168" t="s">
        <v>2426</v>
      </c>
      <c r="H910" s="484" t="s">
        <v>3</v>
      </c>
      <c r="I910" s="444"/>
      <c r="J910" s="168" t="s">
        <v>2425</v>
      </c>
      <c r="K910" s="168" t="s">
        <v>2426</v>
      </c>
      <c r="L910" s="168" t="s">
        <v>3</v>
      </c>
    </row>
    <row r="911" spans="2:12">
      <c r="B911" s="493" t="s">
        <v>228</v>
      </c>
      <c r="C911" s="427"/>
      <c r="D911" s="169" t="s">
        <v>228</v>
      </c>
      <c r="E911" s="490" t="s">
        <v>258</v>
      </c>
      <c r="F911" s="432"/>
      <c r="G911" s="432"/>
      <c r="H911" s="432"/>
      <c r="I911" s="433"/>
      <c r="J911" s="490" t="s">
        <v>257</v>
      </c>
      <c r="K911" s="432"/>
      <c r="L911" s="433"/>
    </row>
    <row r="912" spans="2:12" ht="21">
      <c r="B912" s="483" t="s">
        <v>248</v>
      </c>
      <c r="C912" s="427"/>
      <c r="D912" s="170" t="s">
        <v>247</v>
      </c>
      <c r="E912" s="482">
        <v>-327200.46000000002</v>
      </c>
      <c r="F912" s="427"/>
      <c r="G912" s="171">
        <v>-369500</v>
      </c>
      <c r="H912" s="482">
        <v>42299.54</v>
      </c>
      <c r="I912" s="427"/>
      <c r="J912" s="141">
        <v>-323689.90000000002</v>
      </c>
      <c r="K912" s="171">
        <v>-369100</v>
      </c>
      <c r="L912" s="141">
        <v>45410.1</v>
      </c>
    </row>
    <row r="913" spans="2:12">
      <c r="B913" s="483" t="s">
        <v>241</v>
      </c>
      <c r="C913" s="427"/>
      <c r="D913" s="170" t="s">
        <v>240</v>
      </c>
      <c r="E913" s="487" t="s">
        <v>228</v>
      </c>
      <c r="F913" s="427"/>
      <c r="G913" s="172" t="s">
        <v>228</v>
      </c>
      <c r="H913" s="487" t="s">
        <v>228</v>
      </c>
      <c r="I913" s="427"/>
      <c r="J913" s="141">
        <v>11700.52</v>
      </c>
      <c r="K913" s="171">
        <v>9300</v>
      </c>
      <c r="L913" s="141">
        <v>2400.52</v>
      </c>
    </row>
    <row r="914" spans="2:12">
      <c r="B914" s="483" t="s">
        <v>239</v>
      </c>
      <c r="C914" s="427"/>
      <c r="D914" s="170" t="s">
        <v>238</v>
      </c>
      <c r="E914" s="487" t="s">
        <v>228</v>
      </c>
      <c r="F914" s="427"/>
      <c r="G914" s="172" t="s">
        <v>228</v>
      </c>
      <c r="H914" s="487" t="s">
        <v>228</v>
      </c>
      <c r="I914" s="427"/>
      <c r="J914" s="141">
        <v>-311989.38</v>
      </c>
      <c r="K914" s="171">
        <v>-359800</v>
      </c>
      <c r="L914" s="141">
        <v>47810.62</v>
      </c>
    </row>
    <row r="915" spans="2:12" ht="21">
      <c r="B915" s="483" t="s">
        <v>232</v>
      </c>
      <c r="C915" s="427"/>
      <c r="D915" s="170" t="s">
        <v>77</v>
      </c>
      <c r="E915" s="487" t="s">
        <v>228</v>
      </c>
      <c r="F915" s="427"/>
      <c r="G915" s="172" t="s">
        <v>228</v>
      </c>
      <c r="H915" s="487" t="s">
        <v>228</v>
      </c>
      <c r="I915" s="427"/>
      <c r="J915" s="141">
        <v>0</v>
      </c>
      <c r="K915" s="171">
        <v>0</v>
      </c>
      <c r="L915" s="141">
        <v>0</v>
      </c>
    </row>
    <row r="916" spans="2:12" ht="21">
      <c r="B916" s="483" t="s">
        <v>231</v>
      </c>
      <c r="C916" s="427"/>
      <c r="D916" s="170" t="s">
        <v>230</v>
      </c>
      <c r="E916" s="487" t="s">
        <v>228</v>
      </c>
      <c r="F916" s="427"/>
      <c r="G916" s="172" t="s">
        <v>228</v>
      </c>
      <c r="H916" s="487" t="s">
        <v>228</v>
      </c>
      <c r="I916" s="427"/>
      <c r="J916" s="141">
        <v>-311989.38</v>
      </c>
      <c r="K916" s="171">
        <v>-359800</v>
      </c>
      <c r="L916" s="141">
        <v>47810.62</v>
      </c>
    </row>
    <row r="917" spans="2:12" ht="21">
      <c r="B917" s="483" t="s">
        <v>27</v>
      </c>
      <c r="C917" s="427"/>
      <c r="D917" s="170" t="s">
        <v>2024</v>
      </c>
      <c r="E917" s="482">
        <v>-327200.46000000002</v>
      </c>
      <c r="F917" s="427"/>
      <c r="G917" s="171">
        <v>-369500</v>
      </c>
      <c r="H917" s="482">
        <v>42299.54</v>
      </c>
      <c r="I917" s="427"/>
      <c r="J917" s="172" t="s">
        <v>228</v>
      </c>
      <c r="K917" s="172" t="s">
        <v>228</v>
      </c>
      <c r="L917" s="172" t="s">
        <v>228</v>
      </c>
    </row>
    <row r="918" spans="2:12">
      <c r="B918" s="143" t="s">
        <v>228</v>
      </c>
      <c r="C918" s="143" t="s">
        <v>228</v>
      </c>
      <c r="D918" s="143" t="s">
        <v>228</v>
      </c>
      <c r="E918" s="488" t="s">
        <v>228</v>
      </c>
      <c r="F918" s="422"/>
      <c r="G918" s="143" t="s">
        <v>228</v>
      </c>
      <c r="H918" s="488" t="s">
        <v>228</v>
      </c>
      <c r="I918" s="422"/>
      <c r="J918" s="143" t="s">
        <v>228</v>
      </c>
      <c r="K918" s="143" t="s">
        <v>228</v>
      </c>
      <c r="L918" s="143" t="s">
        <v>228</v>
      </c>
    </row>
    <row r="919" spans="2:12">
      <c r="B919" s="485" t="s">
        <v>813</v>
      </c>
      <c r="C919" s="444"/>
      <c r="D919" s="167" t="s">
        <v>812</v>
      </c>
      <c r="E919" s="484" t="s">
        <v>2425</v>
      </c>
      <c r="F919" s="444"/>
      <c r="G919" s="168" t="s">
        <v>2426</v>
      </c>
      <c r="H919" s="484" t="s">
        <v>3</v>
      </c>
      <c r="I919" s="444"/>
      <c r="J919" s="168" t="s">
        <v>2425</v>
      </c>
      <c r="K919" s="168" t="s">
        <v>2426</v>
      </c>
      <c r="L919" s="168" t="s">
        <v>3</v>
      </c>
    </row>
    <row r="920" spans="2:12">
      <c r="B920" s="493" t="s">
        <v>228</v>
      </c>
      <c r="C920" s="427"/>
      <c r="D920" s="169" t="s">
        <v>228</v>
      </c>
      <c r="E920" s="490" t="s">
        <v>258</v>
      </c>
      <c r="F920" s="432"/>
      <c r="G920" s="432"/>
      <c r="H920" s="432"/>
      <c r="I920" s="433"/>
      <c r="J920" s="490" t="s">
        <v>257</v>
      </c>
      <c r="K920" s="432"/>
      <c r="L920" s="433"/>
    </row>
    <row r="921" spans="2:12" ht="21">
      <c r="B921" s="483" t="s">
        <v>248</v>
      </c>
      <c r="C921" s="427"/>
      <c r="D921" s="170" t="s">
        <v>247</v>
      </c>
      <c r="E921" s="482">
        <v>-163588.45000000001</v>
      </c>
      <c r="F921" s="427"/>
      <c r="G921" s="171">
        <v>-176100</v>
      </c>
      <c r="H921" s="482">
        <v>12511.55</v>
      </c>
      <c r="I921" s="427"/>
      <c r="J921" s="141">
        <v>-165094.34</v>
      </c>
      <c r="K921" s="171">
        <v>-175900</v>
      </c>
      <c r="L921" s="141">
        <v>10805.66</v>
      </c>
    </row>
    <row r="922" spans="2:12">
      <c r="B922" s="483" t="s">
        <v>241</v>
      </c>
      <c r="C922" s="427"/>
      <c r="D922" s="170" t="s">
        <v>240</v>
      </c>
      <c r="E922" s="487" t="s">
        <v>228</v>
      </c>
      <c r="F922" s="427"/>
      <c r="G922" s="172" t="s">
        <v>228</v>
      </c>
      <c r="H922" s="487" t="s">
        <v>228</v>
      </c>
      <c r="I922" s="427"/>
      <c r="J922" s="141">
        <v>12874.69</v>
      </c>
      <c r="K922" s="171">
        <v>10500</v>
      </c>
      <c r="L922" s="141">
        <v>2374.69</v>
      </c>
    </row>
    <row r="923" spans="2:12">
      <c r="B923" s="483" t="s">
        <v>239</v>
      </c>
      <c r="C923" s="427"/>
      <c r="D923" s="170" t="s">
        <v>238</v>
      </c>
      <c r="E923" s="487" t="s">
        <v>228</v>
      </c>
      <c r="F923" s="427"/>
      <c r="G923" s="172" t="s">
        <v>228</v>
      </c>
      <c r="H923" s="487" t="s">
        <v>228</v>
      </c>
      <c r="I923" s="427"/>
      <c r="J923" s="141">
        <v>-152219.65</v>
      </c>
      <c r="K923" s="171">
        <v>-165400</v>
      </c>
      <c r="L923" s="141">
        <v>13180.35</v>
      </c>
    </row>
    <row r="924" spans="2:12" ht="21">
      <c r="B924" s="483" t="s">
        <v>232</v>
      </c>
      <c r="C924" s="427"/>
      <c r="D924" s="170" t="s">
        <v>77</v>
      </c>
      <c r="E924" s="487" t="s">
        <v>228</v>
      </c>
      <c r="F924" s="427"/>
      <c r="G924" s="172" t="s">
        <v>228</v>
      </c>
      <c r="H924" s="487" t="s">
        <v>228</v>
      </c>
      <c r="I924" s="427"/>
      <c r="J924" s="141">
        <v>0</v>
      </c>
      <c r="K924" s="171">
        <v>0</v>
      </c>
      <c r="L924" s="141">
        <v>0</v>
      </c>
    </row>
    <row r="925" spans="2:12" ht="21">
      <c r="B925" s="483" t="s">
        <v>231</v>
      </c>
      <c r="C925" s="427"/>
      <c r="D925" s="170" t="s">
        <v>230</v>
      </c>
      <c r="E925" s="487" t="s">
        <v>228</v>
      </c>
      <c r="F925" s="427"/>
      <c r="G925" s="172" t="s">
        <v>228</v>
      </c>
      <c r="H925" s="487" t="s">
        <v>228</v>
      </c>
      <c r="I925" s="427"/>
      <c r="J925" s="141">
        <v>-152219.65</v>
      </c>
      <c r="K925" s="171">
        <v>-165400</v>
      </c>
      <c r="L925" s="141">
        <v>13180.35</v>
      </c>
    </row>
    <row r="926" spans="2:12" ht="21">
      <c r="B926" s="483" t="s">
        <v>27</v>
      </c>
      <c r="C926" s="427"/>
      <c r="D926" s="170" t="s">
        <v>2024</v>
      </c>
      <c r="E926" s="482">
        <v>-163588.45000000001</v>
      </c>
      <c r="F926" s="427"/>
      <c r="G926" s="171">
        <v>-176100</v>
      </c>
      <c r="H926" s="482">
        <v>12511.55</v>
      </c>
      <c r="I926" s="427"/>
      <c r="J926" s="172" t="s">
        <v>228</v>
      </c>
      <c r="K926" s="172" t="s">
        <v>228</v>
      </c>
      <c r="L926" s="172" t="s">
        <v>228</v>
      </c>
    </row>
    <row r="927" spans="2:12">
      <c r="B927" s="143" t="s">
        <v>228</v>
      </c>
      <c r="C927" s="143" t="s">
        <v>228</v>
      </c>
      <c r="D927" s="143" t="s">
        <v>228</v>
      </c>
      <c r="E927" s="488" t="s">
        <v>228</v>
      </c>
      <c r="F927" s="422"/>
      <c r="G927" s="143" t="s">
        <v>228</v>
      </c>
      <c r="H927" s="488" t="s">
        <v>228</v>
      </c>
      <c r="I927" s="422"/>
      <c r="J927" s="143" t="s">
        <v>228</v>
      </c>
      <c r="K927" s="143" t="s">
        <v>228</v>
      </c>
      <c r="L927" s="143" t="s">
        <v>228</v>
      </c>
    </row>
    <row r="928" spans="2:12" ht="24">
      <c r="B928" s="485" t="s">
        <v>811</v>
      </c>
      <c r="C928" s="444"/>
      <c r="D928" s="167" t="s">
        <v>810</v>
      </c>
      <c r="E928" s="484" t="s">
        <v>2425</v>
      </c>
      <c r="F928" s="444"/>
      <c r="G928" s="168" t="s">
        <v>2426</v>
      </c>
      <c r="H928" s="484" t="s">
        <v>3</v>
      </c>
      <c r="I928" s="444"/>
      <c r="J928" s="168" t="s">
        <v>2425</v>
      </c>
      <c r="K928" s="168" t="s">
        <v>2426</v>
      </c>
      <c r="L928" s="168" t="s">
        <v>3</v>
      </c>
    </row>
    <row r="929" spans="2:12">
      <c r="B929" s="493" t="s">
        <v>228</v>
      </c>
      <c r="C929" s="427"/>
      <c r="D929" s="169" t="s">
        <v>228</v>
      </c>
      <c r="E929" s="490" t="s">
        <v>258</v>
      </c>
      <c r="F929" s="432"/>
      <c r="G929" s="432"/>
      <c r="H929" s="432"/>
      <c r="I929" s="433"/>
      <c r="J929" s="490" t="s">
        <v>257</v>
      </c>
      <c r="K929" s="432"/>
      <c r="L929" s="433"/>
    </row>
    <row r="930" spans="2:12" ht="21">
      <c r="B930" s="483" t="s">
        <v>248</v>
      </c>
      <c r="C930" s="427"/>
      <c r="D930" s="170" t="s">
        <v>247</v>
      </c>
      <c r="E930" s="482">
        <v>-87548.42</v>
      </c>
      <c r="F930" s="427"/>
      <c r="G930" s="171">
        <v>-87900</v>
      </c>
      <c r="H930" s="482">
        <v>351.58</v>
      </c>
      <c r="I930" s="427"/>
      <c r="J930" s="141">
        <v>-87548.42</v>
      </c>
      <c r="K930" s="171">
        <v>-87900</v>
      </c>
      <c r="L930" s="141">
        <v>351.58</v>
      </c>
    </row>
    <row r="931" spans="2:12">
      <c r="B931" s="483" t="s">
        <v>241</v>
      </c>
      <c r="C931" s="427"/>
      <c r="D931" s="170" t="s">
        <v>240</v>
      </c>
      <c r="E931" s="487" t="s">
        <v>228</v>
      </c>
      <c r="F931" s="427"/>
      <c r="G931" s="172" t="s">
        <v>228</v>
      </c>
      <c r="H931" s="487" t="s">
        <v>228</v>
      </c>
      <c r="I931" s="427"/>
      <c r="J931" s="141">
        <v>0</v>
      </c>
      <c r="K931" s="171">
        <v>0</v>
      </c>
      <c r="L931" s="141">
        <v>0</v>
      </c>
    </row>
    <row r="932" spans="2:12">
      <c r="B932" s="483" t="s">
        <v>239</v>
      </c>
      <c r="C932" s="427"/>
      <c r="D932" s="170" t="s">
        <v>238</v>
      </c>
      <c r="E932" s="487" t="s">
        <v>228</v>
      </c>
      <c r="F932" s="427"/>
      <c r="G932" s="172" t="s">
        <v>228</v>
      </c>
      <c r="H932" s="487" t="s">
        <v>228</v>
      </c>
      <c r="I932" s="427"/>
      <c r="J932" s="141">
        <v>-87548.42</v>
      </c>
      <c r="K932" s="171">
        <v>-87900</v>
      </c>
      <c r="L932" s="141">
        <v>351.58</v>
      </c>
    </row>
    <row r="933" spans="2:12" ht="21">
      <c r="B933" s="483" t="s">
        <v>232</v>
      </c>
      <c r="C933" s="427"/>
      <c r="D933" s="170" t="s">
        <v>77</v>
      </c>
      <c r="E933" s="487" t="s">
        <v>228</v>
      </c>
      <c r="F933" s="427"/>
      <c r="G933" s="172" t="s">
        <v>228</v>
      </c>
      <c r="H933" s="487" t="s">
        <v>228</v>
      </c>
      <c r="I933" s="427"/>
      <c r="J933" s="141">
        <v>0</v>
      </c>
      <c r="K933" s="171">
        <v>0</v>
      </c>
      <c r="L933" s="141">
        <v>0</v>
      </c>
    </row>
    <row r="934" spans="2:12" ht="21">
      <c r="B934" s="483" t="s">
        <v>231</v>
      </c>
      <c r="C934" s="427"/>
      <c r="D934" s="170" t="s">
        <v>230</v>
      </c>
      <c r="E934" s="487" t="s">
        <v>228</v>
      </c>
      <c r="F934" s="427"/>
      <c r="G934" s="172" t="s">
        <v>228</v>
      </c>
      <c r="H934" s="487" t="s">
        <v>228</v>
      </c>
      <c r="I934" s="427"/>
      <c r="J934" s="141">
        <v>-87548.42</v>
      </c>
      <c r="K934" s="171">
        <v>-87900</v>
      </c>
      <c r="L934" s="141">
        <v>351.58</v>
      </c>
    </row>
    <row r="935" spans="2:12" ht="21">
      <c r="B935" s="483" t="s">
        <v>27</v>
      </c>
      <c r="C935" s="427"/>
      <c r="D935" s="170" t="s">
        <v>2024</v>
      </c>
      <c r="E935" s="482">
        <v>-87548.42</v>
      </c>
      <c r="F935" s="427"/>
      <c r="G935" s="171">
        <v>-87900</v>
      </c>
      <c r="H935" s="482">
        <v>351.58</v>
      </c>
      <c r="I935" s="427"/>
      <c r="J935" s="172" t="s">
        <v>228</v>
      </c>
      <c r="K935" s="172" t="s">
        <v>228</v>
      </c>
      <c r="L935" s="172" t="s">
        <v>228</v>
      </c>
    </row>
    <row r="936" spans="2:12">
      <c r="B936" s="143" t="s">
        <v>228</v>
      </c>
      <c r="C936" s="143" t="s">
        <v>228</v>
      </c>
      <c r="D936" s="143" t="s">
        <v>228</v>
      </c>
      <c r="E936" s="488" t="s">
        <v>228</v>
      </c>
      <c r="F936" s="422"/>
      <c r="G936" s="143" t="s">
        <v>228</v>
      </c>
      <c r="H936" s="488" t="s">
        <v>228</v>
      </c>
      <c r="I936" s="422"/>
      <c r="J936" s="143" t="s">
        <v>228</v>
      </c>
      <c r="K936" s="143" t="s">
        <v>228</v>
      </c>
      <c r="L936" s="143" t="s">
        <v>228</v>
      </c>
    </row>
    <row r="937" spans="2:12" ht="24">
      <c r="B937" s="485" t="s">
        <v>809</v>
      </c>
      <c r="C937" s="444"/>
      <c r="D937" s="167" t="s">
        <v>808</v>
      </c>
      <c r="E937" s="484" t="s">
        <v>2425</v>
      </c>
      <c r="F937" s="444"/>
      <c r="G937" s="168" t="s">
        <v>2426</v>
      </c>
      <c r="H937" s="484" t="s">
        <v>3</v>
      </c>
      <c r="I937" s="444"/>
      <c r="J937" s="168" t="s">
        <v>2425</v>
      </c>
      <c r="K937" s="168" t="s">
        <v>2426</v>
      </c>
      <c r="L937" s="168" t="s">
        <v>3</v>
      </c>
    </row>
    <row r="938" spans="2:12">
      <c r="B938" s="486" t="s">
        <v>259</v>
      </c>
      <c r="C938" s="427"/>
      <c r="D938" s="169" t="s">
        <v>228</v>
      </c>
      <c r="E938" s="490" t="s">
        <v>258</v>
      </c>
      <c r="F938" s="432"/>
      <c r="G938" s="432"/>
      <c r="H938" s="432"/>
      <c r="I938" s="433"/>
      <c r="J938" s="490" t="s">
        <v>257</v>
      </c>
      <c r="K938" s="432"/>
      <c r="L938" s="433"/>
    </row>
    <row r="939" spans="2:12" ht="17.100000000000001" customHeight="1">
      <c r="B939" s="492" t="s">
        <v>256</v>
      </c>
      <c r="C939" s="426"/>
      <c r="D939" s="426"/>
      <c r="E939" s="426"/>
      <c r="F939" s="426"/>
      <c r="G939" s="426"/>
      <c r="H939" s="426"/>
      <c r="I939" s="426"/>
      <c r="J939" s="426"/>
      <c r="K939" s="426"/>
      <c r="L939" s="427"/>
    </row>
    <row r="940" spans="2:12">
      <c r="B940" s="483" t="s">
        <v>252</v>
      </c>
      <c r="C940" s="427"/>
      <c r="D940" s="170" t="s">
        <v>251</v>
      </c>
      <c r="E940" s="482">
        <v>0</v>
      </c>
      <c r="F940" s="427"/>
      <c r="G940" s="171">
        <v>0</v>
      </c>
      <c r="H940" s="482">
        <v>0</v>
      </c>
      <c r="I940" s="427"/>
      <c r="J940" s="141">
        <v>0</v>
      </c>
      <c r="K940" s="171">
        <v>0</v>
      </c>
      <c r="L940" s="141">
        <v>0</v>
      </c>
    </row>
    <row r="941" spans="2:12">
      <c r="B941" s="204" t="s">
        <v>803</v>
      </c>
      <c r="C941" s="174" t="s">
        <v>807</v>
      </c>
      <c r="D941" s="229" t="s">
        <v>806</v>
      </c>
      <c r="E941" s="489">
        <v>102.36</v>
      </c>
      <c r="F941" s="427"/>
      <c r="G941" s="173">
        <v>100</v>
      </c>
      <c r="H941" s="489">
        <v>2.36</v>
      </c>
      <c r="I941" s="427"/>
      <c r="J941" s="142">
        <v>102.36</v>
      </c>
      <c r="K941" s="173">
        <v>100</v>
      </c>
      <c r="L941" s="142">
        <v>2.36</v>
      </c>
    </row>
    <row r="942" spans="2:12">
      <c r="B942" s="204" t="s">
        <v>803</v>
      </c>
      <c r="C942" s="174" t="s">
        <v>685</v>
      </c>
      <c r="D942" s="229" t="s">
        <v>2080</v>
      </c>
      <c r="E942" s="489">
        <v>808</v>
      </c>
      <c r="F942" s="427"/>
      <c r="G942" s="173">
        <v>1200</v>
      </c>
      <c r="H942" s="489">
        <v>-392</v>
      </c>
      <c r="I942" s="427"/>
      <c r="J942" s="142">
        <v>808</v>
      </c>
      <c r="K942" s="173">
        <v>1200</v>
      </c>
      <c r="L942" s="142">
        <v>-392</v>
      </c>
    </row>
    <row r="943" spans="2:12">
      <c r="B943" s="204" t="s">
        <v>803</v>
      </c>
      <c r="C943" s="174" t="s">
        <v>805</v>
      </c>
      <c r="D943" s="229" t="s">
        <v>804</v>
      </c>
      <c r="E943" s="489">
        <v>74719.899999999994</v>
      </c>
      <c r="F943" s="427"/>
      <c r="G943" s="173">
        <v>74700</v>
      </c>
      <c r="H943" s="489">
        <v>19.899999999999999</v>
      </c>
      <c r="I943" s="427"/>
      <c r="J943" s="142">
        <v>74719.899999999994</v>
      </c>
      <c r="K943" s="173">
        <v>74700</v>
      </c>
      <c r="L943" s="142">
        <v>19.899999999999999</v>
      </c>
    </row>
    <row r="944" spans="2:12">
      <c r="B944" s="204" t="s">
        <v>803</v>
      </c>
      <c r="C944" s="174" t="s">
        <v>802</v>
      </c>
      <c r="D944" s="229" t="s">
        <v>801</v>
      </c>
      <c r="E944" s="489">
        <v>11918.16</v>
      </c>
      <c r="F944" s="427"/>
      <c r="G944" s="173">
        <v>11900</v>
      </c>
      <c r="H944" s="489">
        <v>18.16</v>
      </c>
      <c r="I944" s="427"/>
      <c r="J944" s="142">
        <v>11918.16</v>
      </c>
      <c r="K944" s="173">
        <v>11900</v>
      </c>
      <c r="L944" s="142">
        <v>18.16</v>
      </c>
    </row>
    <row r="945" spans="2:12" ht="21">
      <c r="B945" s="483" t="s">
        <v>250</v>
      </c>
      <c r="C945" s="427"/>
      <c r="D945" s="170" t="s">
        <v>249</v>
      </c>
      <c r="E945" s="482">
        <v>87548.42</v>
      </c>
      <c r="F945" s="427"/>
      <c r="G945" s="171">
        <v>87900</v>
      </c>
      <c r="H945" s="482">
        <v>-351.58</v>
      </c>
      <c r="I945" s="427"/>
      <c r="J945" s="141">
        <v>87548.42</v>
      </c>
      <c r="K945" s="171">
        <v>87900</v>
      </c>
      <c r="L945" s="141">
        <v>-351.58</v>
      </c>
    </row>
    <row r="946" spans="2:12" ht="21">
      <c r="B946" s="483" t="s">
        <v>248</v>
      </c>
      <c r="C946" s="427"/>
      <c r="D946" s="170" t="s">
        <v>247</v>
      </c>
      <c r="E946" s="482">
        <v>-87548.42</v>
      </c>
      <c r="F946" s="427"/>
      <c r="G946" s="171">
        <v>-87900</v>
      </c>
      <c r="H946" s="482">
        <v>351.58</v>
      </c>
      <c r="I946" s="427"/>
      <c r="J946" s="141">
        <v>-87548.42</v>
      </c>
      <c r="K946" s="171">
        <v>-87900</v>
      </c>
      <c r="L946" s="141">
        <v>351.58</v>
      </c>
    </row>
    <row r="947" spans="2:12">
      <c r="B947" s="483" t="s">
        <v>2022</v>
      </c>
      <c r="C947" s="427"/>
      <c r="D947" s="170" t="s">
        <v>2023</v>
      </c>
      <c r="E947" s="482">
        <v>0</v>
      </c>
      <c r="F947" s="427"/>
      <c r="G947" s="171">
        <v>0</v>
      </c>
      <c r="H947" s="482">
        <v>0</v>
      </c>
      <c r="I947" s="427"/>
      <c r="J947" s="172" t="s">
        <v>228</v>
      </c>
      <c r="K947" s="172" t="s">
        <v>228</v>
      </c>
      <c r="L947" s="172" t="s">
        <v>228</v>
      </c>
    </row>
    <row r="948" spans="2:12" ht="21">
      <c r="B948" s="483" t="s">
        <v>27</v>
      </c>
      <c r="C948" s="427"/>
      <c r="D948" s="170" t="s">
        <v>2024</v>
      </c>
      <c r="E948" s="482">
        <v>-87548.42</v>
      </c>
      <c r="F948" s="427"/>
      <c r="G948" s="171">
        <v>-87900</v>
      </c>
      <c r="H948" s="482">
        <v>351.58</v>
      </c>
      <c r="I948" s="427"/>
      <c r="J948" s="172" t="s">
        <v>228</v>
      </c>
      <c r="K948" s="172" t="s">
        <v>228</v>
      </c>
      <c r="L948" s="172" t="s">
        <v>228</v>
      </c>
    </row>
    <row r="949" spans="2:12" ht="17.100000000000001" customHeight="1">
      <c r="B949" s="492" t="s">
        <v>246</v>
      </c>
      <c r="C949" s="426"/>
      <c r="D949" s="426"/>
      <c r="E949" s="426"/>
      <c r="F949" s="426"/>
      <c r="G949" s="426"/>
      <c r="H949" s="426"/>
      <c r="I949" s="426"/>
      <c r="J949" s="426"/>
      <c r="K949" s="426"/>
      <c r="L949" s="427"/>
    </row>
    <row r="950" spans="2:12">
      <c r="B950" s="483" t="s">
        <v>245</v>
      </c>
      <c r="C950" s="427"/>
      <c r="D950" s="170" t="s">
        <v>244</v>
      </c>
      <c r="E950" s="487" t="s">
        <v>228</v>
      </c>
      <c r="F950" s="427"/>
      <c r="G950" s="172" t="s">
        <v>228</v>
      </c>
      <c r="H950" s="487" t="s">
        <v>228</v>
      </c>
      <c r="I950" s="427"/>
      <c r="J950" s="141">
        <v>0</v>
      </c>
      <c r="K950" s="171">
        <v>0</v>
      </c>
      <c r="L950" s="141">
        <v>0</v>
      </c>
    </row>
    <row r="951" spans="2:12">
      <c r="B951" s="483" t="s">
        <v>243</v>
      </c>
      <c r="C951" s="427"/>
      <c r="D951" s="170" t="s">
        <v>242</v>
      </c>
      <c r="E951" s="487" t="s">
        <v>228</v>
      </c>
      <c r="F951" s="427"/>
      <c r="G951" s="172" t="s">
        <v>228</v>
      </c>
      <c r="H951" s="487" t="s">
        <v>228</v>
      </c>
      <c r="I951" s="427"/>
      <c r="J951" s="141">
        <v>0</v>
      </c>
      <c r="K951" s="171">
        <v>0</v>
      </c>
      <c r="L951" s="141">
        <v>0</v>
      </c>
    </row>
    <row r="952" spans="2:12">
      <c r="B952" s="483" t="s">
        <v>241</v>
      </c>
      <c r="C952" s="427"/>
      <c r="D952" s="170" t="s">
        <v>240</v>
      </c>
      <c r="E952" s="487" t="s">
        <v>228</v>
      </c>
      <c r="F952" s="427"/>
      <c r="G952" s="172" t="s">
        <v>228</v>
      </c>
      <c r="H952" s="487" t="s">
        <v>228</v>
      </c>
      <c r="I952" s="427"/>
      <c r="J952" s="141">
        <v>0</v>
      </c>
      <c r="K952" s="171">
        <v>0</v>
      </c>
      <c r="L952" s="141">
        <v>0</v>
      </c>
    </row>
    <row r="953" spans="2:12">
      <c r="B953" s="483" t="s">
        <v>239</v>
      </c>
      <c r="C953" s="427"/>
      <c r="D953" s="170" t="s">
        <v>238</v>
      </c>
      <c r="E953" s="487" t="s">
        <v>228</v>
      </c>
      <c r="F953" s="427"/>
      <c r="G953" s="172" t="s">
        <v>228</v>
      </c>
      <c r="H953" s="487" t="s">
        <v>228</v>
      </c>
      <c r="I953" s="427"/>
      <c r="J953" s="141">
        <v>-87548.42</v>
      </c>
      <c r="K953" s="171">
        <v>-87900</v>
      </c>
      <c r="L953" s="141">
        <v>351.58</v>
      </c>
    </row>
    <row r="954" spans="2:12" ht="17.100000000000001" customHeight="1">
      <c r="B954" s="492" t="s">
        <v>237</v>
      </c>
      <c r="C954" s="426"/>
      <c r="D954" s="426"/>
      <c r="E954" s="426"/>
      <c r="F954" s="426"/>
      <c r="G954" s="426"/>
      <c r="H954" s="426"/>
      <c r="I954" s="426"/>
      <c r="J954" s="426"/>
      <c r="K954" s="426"/>
      <c r="L954" s="427"/>
    </row>
    <row r="955" spans="2:12">
      <c r="B955" s="483" t="s">
        <v>236</v>
      </c>
      <c r="C955" s="427"/>
      <c r="D955" s="170" t="s">
        <v>235</v>
      </c>
      <c r="E955" s="487" t="s">
        <v>228</v>
      </c>
      <c r="F955" s="427"/>
      <c r="G955" s="172" t="s">
        <v>228</v>
      </c>
      <c r="H955" s="487" t="s">
        <v>228</v>
      </c>
      <c r="I955" s="427"/>
      <c r="J955" s="141">
        <v>0</v>
      </c>
      <c r="K955" s="171">
        <v>0</v>
      </c>
      <c r="L955" s="141">
        <v>0</v>
      </c>
    </row>
    <row r="956" spans="2:12">
      <c r="B956" s="483" t="s">
        <v>234</v>
      </c>
      <c r="C956" s="427"/>
      <c r="D956" s="170" t="s">
        <v>233</v>
      </c>
      <c r="E956" s="487" t="s">
        <v>228</v>
      </c>
      <c r="F956" s="427"/>
      <c r="G956" s="172" t="s">
        <v>228</v>
      </c>
      <c r="H956" s="487" t="s">
        <v>228</v>
      </c>
      <c r="I956" s="427"/>
      <c r="J956" s="141">
        <v>0</v>
      </c>
      <c r="K956" s="171">
        <v>0</v>
      </c>
      <c r="L956" s="141">
        <v>0</v>
      </c>
    </row>
    <row r="957" spans="2:12" ht="21">
      <c r="B957" s="483" t="s">
        <v>232</v>
      </c>
      <c r="C957" s="427"/>
      <c r="D957" s="170" t="s">
        <v>77</v>
      </c>
      <c r="E957" s="487" t="s">
        <v>228</v>
      </c>
      <c r="F957" s="427"/>
      <c r="G957" s="172" t="s">
        <v>228</v>
      </c>
      <c r="H957" s="487" t="s">
        <v>228</v>
      </c>
      <c r="I957" s="427"/>
      <c r="J957" s="141">
        <v>0</v>
      </c>
      <c r="K957" s="171">
        <v>0</v>
      </c>
      <c r="L957" s="141">
        <v>0</v>
      </c>
    </row>
    <row r="958" spans="2:12" ht="21">
      <c r="B958" s="483" t="s">
        <v>231</v>
      </c>
      <c r="C958" s="427"/>
      <c r="D958" s="170" t="s">
        <v>230</v>
      </c>
      <c r="E958" s="487" t="s">
        <v>228</v>
      </c>
      <c r="F958" s="427"/>
      <c r="G958" s="172" t="s">
        <v>228</v>
      </c>
      <c r="H958" s="487" t="s">
        <v>228</v>
      </c>
      <c r="I958" s="427"/>
      <c r="J958" s="141">
        <v>-87548.42</v>
      </c>
      <c r="K958" s="171">
        <v>-87900</v>
      </c>
      <c r="L958" s="141">
        <v>351.58</v>
      </c>
    </row>
    <row r="959" spans="2:12">
      <c r="B959" s="143" t="s">
        <v>228</v>
      </c>
      <c r="C959" s="143" t="s">
        <v>228</v>
      </c>
      <c r="D959" s="143" t="s">
        <v>228</v>
      </c>
      <c r="E959" s="488" t="s">
        <v>228</v>
      </c>
      <c r="F959" s="422"/>
      <c r="G959" s="143" t="s">
        <v>228</v>
      </c>
      <c r="H959" s="488" t="s">
        <v>228</v>
      </c>
      <c r="I959" s="422"/>
      <c r="J959" s="143" t="s">
        <v>228</v>
      </c>
      <c r="K959" s="143" t="s">
        <v>228</v>
      </c>
      <c r="L959" s="143" t="s">
        <v>228</v>
      </c>
    </row>
    <row r="960" spans="2:12">
      <c r="B960" s="485" t="s">
        <v>800</v>
      </c>
      <c r="C960" s="444"/>
      <c r="D960" s="167" t="s">
        <v>799</v>
      </c>
      <c r="E960" s="484" t="s">
        <v>2425</v>
      </c>
      <c r="F960" s="444"/>
      <c r="G960" s="168" t="s">
        <v>2426</v>
      </c>
      <c r="H960" s="484" t="s">
        <v>3</v>
      </c>
      <c r="I960" s="444"/>
      <c r="J960" s="168" t="s">
        <v>2425</v>
      </c>
      <c r="K960" s="168" t="s">
        <v>2426</v>
      </c>
      <c r="L960" s="168" t="s">
        <v>3</v>
      </c>
    </row>
    <row r="961" spans="2:12">
      <c r="B961" s="493" t="s">
        <v>228</v>
      </c>
      <c r="C961" s="427"/>
      <c r="D961" s="169" t="s">
        <v>228</v>
      </c>
      <c r="E961" s="490" t="s">
        <v>258</v>
      </c>
      <c r="F961" s="432"/>
      <c r="G961" s="432"/>
      <c r="H961" s="432"/>
      <c r="I961" s="433"/>
      <c r="J961" s="490" t="s">
        <v>257</v>
      </c>
      <c r="K961" s="432"/>
      <c r="L961" s="433"/>
    </row>
    <row r="962" spans="2:12" ht="21">
      <c r="B962" s="483" t="s">
        <v>248</v>
      </c>
      <c r="C962" s="427"/>
      <c r="D962" s="170" t="s">
        <v>247</v>
      </c>
      <c r="E962" s="482">
        <v>-76040.03</v>
      </c>
      <c r="F962" s="427"/>
      <c r="G962" s="171">
        <v>-88200</v>
      </c>
      <c r="H962" s="482">
        <v>12159.97</v>
      </c>
      <c r="I962" s="427"/>
      <c r="J962" s="141">
        <v>-77545.919999999998</v>
      </c>
      <c r="K962" s="171">
        <v>-88000</v>
      </c>
      <c r="L962" s="141">
        <v>10454.08</v>
      </c>
    </row>
    <row r="963" spans="2:12">
      <c r="B963" s="483" t="s">
        <v>241</v>
      </c>
      <c r="C963" s="427"/>
      <c r="D963" s="170" t="s">
        <v>240</v>
      </c>
      <c r="E963" s="487" t="s">
        <v>228</v>
      </c>
      <c r="F963" s="427"/>
      <c r="G963" s="172" t="s">
        <v>228</v>
      </c>
      <c r="H963" s="487" t="s">
        <v>228</v>
      </c>
      <c r="I963" s="427"/>
      <c r="J963" s="141">
        <v>12874.69</v>
      </c>
      <c r="K963" s="171">
        <v>10500</v>
      </c>
      <c r="L963" s="141">
        <v>2374.69</v>
      </c>
    </row>
    <row r="964" spans="2:12">
      <c r="B964" s="483" t="s">
        <v>239</v>
      </c>
      <c r="C964" s="427"/>
      <c r="D964" s="170" t="s">
        <v>238</v>
      </c>
      <c r="E964" s="487" t="s">
        <v>228</v>
      </c>
      <c r="F964" s="427"/>
      <c r="G964" s="172" t="s">
        <v>228</v>
      </c>
      <c r="H964" s="487" t="s">
        <v>228</v>
      </c>
      <c r="I964" s="427"/>
      <c r="J964" s="141">
        <v>-64671.23</v>
      </c>
      <c r="K964" s="171">
        <v>-77500</v>
      </c>
      <c r="L964" s="141">
        <v>12828.77</v>
      </c>
    </row>
    <row r="965" spans="2:12" ht="21">
      <c r="B965" s="483" t="s">
        <v>232</v>
      </c>
      <c r="C965" s="427"/>
      <c r="D965" s="170" t="s">
        <v>77</v>
      </c>
      <c r="E965" s="487" t="s">
        <v>228</v>
      </c>
      <c r="F965" s="427"/>
      <c r="G965" s="172" t="s">
        <v>228</v>
      </c>
      <c r="H965" s="487" t="s">
        <v>228</v>
      </c>
      <c r="I965" s="427"/>
      <c r="J965" s="141">
        <v>0</v>
      </c>
      <c r="K965" s="171">
        <v>0</v>
      </c>
      <c r="L965" s="141">
        <v>0</v>
      </c>
    </row>
    <row r="966" spans="2:12" ht="21">
      <c r="B966" s="483" t="s">
        <v>231</v>
      </c>
      <c r="C966" s="427"/>
      <c r="D966" s="170" t="s">
        <v>230</v>
      </c>
      <c r="E966" s="487" t="s">
        <v>228</v>
      </c>
      <c r="F966" s="427"/>
      <c r="G966" s="172" t="s">
        <v>228</v>
      </c>
      <c r="H966" s="487" t="s">
        <v>228</v>
      </c>
      <c r="I966" s="427"/>
      <c r="J966" s="141">
        <v>-64671.23</v>
      </c>
      <c r="K966" s="171">
        <v>-77500</v>
      </c>
      <c r="L966" s="141">
        <v>12828.77</v>
      </c>
    </row>
    <row r="967" spans="2:12" ht="21">
      <c r="B967" s="483" t="s">
        <v>27</v>
      </c>
      <c r="C967" s="427"/>
      <c r="D967" s="170" t="s">
        <v>2024</v>
      </c>
      <c r="E967" s="482">
        <v>-76040.03</v>
      </c>
      <c r="F967" s="427"/>
      <c r="G967" s="171">
        <v>-88200</v>
      </c>
      <c r="H967" s="482">
        <v>12159.97</v>
      </c>
      <c r="I967" s="427"/>
      <c r="J967" s="172" t="s">
        <v>228</v>
      </c>
      <c r="K967" s="172" t="s">
        <v>228</v>
      </c>
      <c r="L967" s="172" t="s">
        <v>228</v>
      </c>
    </row>
    <row r="968" spans="2:12">
      <c r="B968" s="143" t="s">
        <v>228</v>
      </c>
      <c r="C968" s="143" t="s">
        <v>228</v>
      </c>
      <c r="D968" s="143" t="s">
        <v>228</v>
      </c>
      <c r="E968" s="488" t="s">
        <v>228</v>
      </c>
      <c r="F968" s="422"/>
      <c r="G968" s="143" t="s">
        <v>228</v>
      </c>
      <c r="H968" s="488" t="s">
        <v>228</v>
      </c>
      <c r="I968" s="422"/>
      <c r="J968" s="143" t="s">
        <v>228</v>
      </c>
      <c r="K968" s="143" t="s">
        <v>228</v>
      </c>
      <c r="L968" s="143" t="s">
        <v>228</v>
      </c>
    </row>
    <row r="969" spans="2:12">
      <c r="B969" s="485" t="s">
        <v>798</v>
      </c>
      <c r="C969" s="444"/>
      <c r="D969" s="167" t="s">
        <v>797</v>
      </c>
      <c r="E969" s="484" t="s">
        <v>2425</v>
      </c>
      <c r="F969" s="444"/>
      <c r="G969" s="168" t="s">
        <v>2426</v>
      </c>
      <c r="H969" s="484" t="s">
        <v>3</v>
      </c>
      <c r="I969" s="444"/>
      <c r="J969" s="168" t="s">
        <v>2425</v>
      </c>
      <c r="K969" s="168" t="s">
        <v>2426</v>
      </c>
      <c r="L969" s="168" t="s">
        <v>3</v>
      </c>
    </row>
    <row r="970" spans="2:12">
      <c r="B970" s="486" t="s">
        <v>259</v>
      </c>
      <c r="C970" s="427"/>
      <c r="D970" s="169" t="s">
        <v>228</v>
      </c>
      <c r="E970" s="490" t="s">
        <v>258</v>
      </c>
      <c r="F970" s="432"/>
      <c r="G970" s="432"/>
      <c r="H970" s="432"/>
      <c r="I970" s="433"/>
      <c r="J970" s="490" t="s">
        <v>257</v>
      </c>
      <c r="K970" s="432"/>
      <c r="L970" s="433"/>
    </row>
    <row r="971" spans="2:12" ht="17.100000000000001" customHeight="1">
      <c r="B971" s="492" t="s">
        <v>256</v>
      </c>
      <c r="C971" s="426"/>
      <c r="D971" s="426"/>
      <c r="E971" s="426"/>
      <c r="F971" s="426"/>
      <c r="G971" s="426"/>
      <c r="H971" s="426"/>
      <c r="I971" s="426"/>
      <c r="J971" s="426"/>
      <c r="K971" s="426"/>
      <c r="L971" s="427"/>
    </row>
    <row r="972" spans="2:12">
      <c r="B972" s="204" t="s">
        <v>790</v>
      </c>
      <c r="C972" s="174" t="s">
        <v>626</v>
      </c>
      <c r="D972" s="229" t="s">
        <v>2081</v>
      </c>
      <c r="E972" s="489">
        <v>13079.5</v>
      </c>
      <c r="F972" s="427"/>
      <c r="G972" s="173">
        <v>9500</v>
      </c>
      <c r="H972" s="489">
        <v>3579.5</v>
      </c>
      <c r="I972" s="427"/>
      <c r="J972" s="142">
        <v>13479.5</v>
      </c>
      <c r="K972" s="173">
        <v>9500</v>
      </c>
      <c r="L972" s="142">
        <v>3979.5</v>
      </c>
    </row>
    <row r="973" spans="2:12">
      <c r="B973" s="204" t="s">
        <v>790</v>
      </c>
      <c r="C973" s="174" t="s">
        <v>2082</v>
      </c>
      <c r="D973" s="229" t="s">
        <v>2083</v>
      </c>
      <c r="E973" s="489">
        <v>10906.5</v>
      </c>
      <c r="F973" s="427"/>
      <c r="G973" s="173">
        <v>0</v>
      </c>
      <c r="H973" s="489">
        <v>10906.5</v>
      </c>
      <c r="I973" s="427"/>
      <c r="J973" s="142">
        <v>11258.5</v>
      </c>
      <c r="K973" s="173">
        <v>0</v>
      </c>
      <c r="L973" s="142">
        <v>11258.5</v>
      </c>
    </row>
    <row r="974" spans="2:12">
      <c r="B974" s="204" t="s">
        <v>790</v>
      </c>
      <c r="C974" s="174" t="s">
        <v>2441</v>
      </c>
      <c r="D974" s="229" t="s">
        <v>1099</v>
      </c>
      <c r="E974" s="489">
        <v>0</v>
      </c>
      <c r="F974" s="427"/>
      <c r="G974" s="173">
        <v>200</v>
      </c>
      <c r="H974" s="489">
        <v>-200</v>
      </c>
      <c r="I974" s="427"/>
      <c r="J974" s="142">
        <v>0</v>
      </c>
      <c r="K974" s="173">
        <v>200</v>
      </c>
      <c r="L974" s="142">
        <v>-200</v>
      </c>
    </row>
    <row r="975" spans="2:12" ht="21">
      <c r="B975" s="204" t="s">
        <v>790</v>
      </c>
      <c r="C975" s="174" t="s">
        <v>385</v>
      </c>
      <c r="D975" s="229" t="s">
        <v>384</v>
      </c>
      <c r="E975" s="489">
        <v>36061.26</v>
      </c>
      <c r="F975" s="427"/>
      <c r="G975" s="173">
        <v>34200</v>
      </c>
      <c r="H975" s="489">
        <v>1861.26</v>
      </c>
      <c r="I975" s="427"/>
      <c r="J975" s="174" t="s">
        <v>228</v>
      </c>
      <c r="K975" s="174" t="s">
        <v>228</v>
      </c>
      <c r="L975" s="174" t="s">
        <v>228</v>
      </c>
    </row>
    <row r="976" spans="2:12">
      <c r="B976" s="204" t="s">
        <v>790</v>
      </c>
      <c r="C976" s="174" t="s">
        <v>351</v>
      </c>
      <c r="D976" s="229" t="s">
        <v>2442</v>
      </c>
      <c r="E976" s="489">
        <v>0</v>
      </c>
      <c r="F976" s="427"/>
      <c r="G976" s="173">
        <v>8000</v>
      </c>
      <c r="H976" s="489">
        <v>-8000</v>
      </c>
      <c r="I976" s="427"/>
      <c r="J976" s="142">
        <v>0</v>
      </c>
      <c r="K976" s="173">
        <v>8000</v>
      </c>
      <c r="L976" s="142">
        <v>-8000</v>
      </c>
    </row>
    <row r="977" spans="2:12">
      <c r="B977" s="204" t="s">
        <v>790</v>
      </c>
      <c r="C977" s="174" t="s">
        <v>377</v>
      </c>
      <c r="D977" s="229" t="s">
        <v>1606</v>
      </c>
      <c r="E977" s="489">
        <v>1000</v>
      </c>
      <c r="F977" s="427"/>
      <c r="G977" s="173">
        <v>1000</v>
      </c>
      <c r="H977" s="489">
        <v>0</v>
      </c>
      <c r="I977" s="427"/>
      <c r="J977" s="142">
        <v>1000</v>
      </c>
      <c r="K977" s="173">
        <v>1000</v>
      </c>
      <c r="L977" s="142">
        <v>0</v>
      </c>
    </row>
    <row r="978" spans="2:12" ht="21">
      <c r="B978" s="204" t="s">
        <v>790</v>
      </c>
      <c r="C978" s="174" t="s">
        <v>583</v>
      </c>
      <c r="D978" s="229" t="s">
        <v>520</v>
      </c>
      <c r="E978" s="489">
        <v>8000</v>
      </c>
      <c r="F978" s="427"/>
      <c r="G978" s="173">
        <v>8000</v>
      </c>
      <c r="H978" s="489">
        <v>0</v>
      </c>
      <c r="I978" s="427"/>
      <c r="J978" s="142">
        <v>8000</v>
      </c>
      <c r="K978" s="173">
        <v>8000</v>
      </c>
      <c r="L978" s="142">
        <v>0</v>
      </c>
    </row>
    <row r="979" spans="2:12">
      <c r="B979" s="483" t="s">
        <v>252</v>
      </c>
      <c r="C979" s="427"/>
      <c r="D979" s="170" t="s">
        <v>251</v>
      </c>
      <c r="E979" s="482">
        <v>69047.259999999995</v>
      </c>
      <c r="F979" s="427"/>
      <c r="G979" s="171">
        <v>60900</v>
      </c>
      <c r="H979" s="482">
        <v>8147.26</v>
      </c>
      <c r="I979" s="427"/>
      <c r="J979" s="141">
        <v>33738</v>
      </c>
      <c r="K979" s="171">
        <v>26700</v>
      </c>
      <c r="L979" s="141">
        <v>7038</v>
      </c>
    </row>
    <row r="980" spans="2:12">
      <c r="B980" s="204" t="s">
        <v>790</v>
      </c>
      <c r="C980" s="174" t="s">
        <v>461</v>
      </c>
      <c r="D980" s="229" t="s">
        <v>460</v>
      </c>
      <c r="E980" s="489">
        <v>2459.4299999999998</v>
      </c>
      <c r="F980" s="427"/>
      <c r="G980" s="173">
        <v>2500</v>
      </c>
      <c r="H980" s="489">
        <v>-40.57</v>
      </c>
      <c r="I980" s="427"/>
      <c r="J980" s="142">
        <v>2459.4299999999998</v>
      </c>
      <c r="K980" s="173">
        <v>2500</v>
      </c>
      <c r="L980" s="142">
        <v>-40.57</v>
      </c>
    </row>
    <row r="981" spans="2:12">
      <c r="B981" s="204" t="s">
        <v>790</v>
      </c>
      <c r="C981" s="174" t="s">
        <v>770</v>
      </c>
      <c r="D981" s="229" t="s">
        <v>769</v>
      </c>
      <c r="E981" s="489">
        <v>334.66</v>
      </c>
      <c r="F981" s="427"/>
      <c r="G981" s="173">
        <v>1000</v>
      </c>
      <c r="H981" s="489">
        <v>-665.34</v>
      </c>
      <c r="I981" s="427"/>
      <c r="J981" s="142">
        <v>367.11</v>
      </c>
      <c r="K981" s="173">
        <v>1000</v>
      </c>
      <c r="L981" s="142">
        <v>-632.89</v>
      </c>
    </row>
    <row r="982" spans="2:12">
      <c r="B982" s="204" t="s">
        <v>790</v>
      </c>
      <c r="C982" s="174" t="s">
        <v>768</v>
      </c>
      <c r="D982" s="229" t="s">
        <v>796</v>
      </c>
      <c r="E982" s="489">
        <v>913.12</v>
      </c>
      <c r="F982" s="427"/>
      <c r="G982" s="173">
        <v>1500</v>
      </c>
      <c r="H982" s="489">
        <v>-586.88</v>
      </c>
      <c r="I982" s="427"/>
      <c r="J982" s="142">
        <v>906.86</v>
      </c>
      <c r="K982" s="173">
        <v>1500</v>
      </c>
      <c r="L982" s="142">
        <v>-593.14</v>
      </c>
    </row>
    <row r="983" spans="2:12">
      <c r="B983" s="204" t="s">
        <v>790</v>
      </c>
      <c r="C983" s="174" t="s">
        <v>766</v>
      </c>
      <c r="D983" s="229" t="s">
        <v>765</v>
      </c>
      <c r="E983" s="489">
        <v>954.83</v>
      </c>
      <c r="F983" s="427"/>
      <c r="G983" s="173">
        <v>1000</v>
      </c>
      <c r="H983" s="489">
        <v>-45.17</v>
      </c>
      <c r="I983" s="427"/>
      <c r="J983" s="142">
        <v>954.83</v>
      </c>
      <c r="K983" s="173">
        <v>1000</v>
      </c>
      <c r="L983" s="142">
        <v>-45.17</v>
      </c>
    </row>
    <row r="984" spans="2:12">
      <c r="B984" s="204" t="s">
        <v>790</v>
      </c>
      <c r="C984" s="174" t="s">
        <v>419</v>
      </c>
      <c r="D984" s="229" t="s">
        <v>418</v>
      </c>
      <c r="E984" s="489">
        <v>2775.26</v>
      </c>
      <c r="F984" s="427"/>
      <c r="G984" s="173">
        <v>2700</v>
      </c>
      <c r="H984" s="489">
        <v>75.260000000000005</v>
      </c>
      <c r="I984" s="427"/>
      <c r="J984" s="142">
        <v>2775.26</v>
      </c>
      <c r="K984" s="173">
        <v>2700</v>
      </c>
      <c r="L984" s="142">
        <v>75.260000000000005</v>
      </c>
    </row>
    <row r="985" spans="2:12">
      <c r="B985" s="204" t="s">
        <v>790</v>
      </c>
      <c r="C985" s="174" t="s">
        <v>417</v>
      </c>
      <c r="D985" s="229" t="s">
        <v>416</v>
      </c>
      <c r="E985" s="489">
        <v>11708.37</v>
      </c>
      <c r="F985" s="427"/>
      <c r="G985" s="173">
        <v>14000</v>
      </c>
      <c r="H985" s="489">
        <v>-2291.63</v>
      </c>
      <c r="I985" s="427"/>
      <c r="J985" s="142">
        <v>12327.84</v>
      </c>
      <c r="K985" s="173">
        <v>14000</v>
      </c>
      <c r="L985" s="142">
        <v>-1672.16</v>
      </c>
    </row>
    <row r="986" spans="2:12">
      <c r="B986" s="204" t="s">
        <v>790</v>
      </c>
      <c r="C986" s="174" t="s">
        <v>415</v>
      </c>
      <c r="D986" s="229" t="s">
        <v>414</v>
      </c>
      <c r="E986" s="489">
        <v>4772.7</v>
      </c>
      <c r="F986" s="427"/>
      <c r="G986" s="173">
        <v>5000</v>
      </c>
      <c r="H986" s="489">
        <v>-227.3</v>
      </c>
      <c r="I986" s="427"/>
      <c r="J986" s="142">
        <v>4772.7</v>
      </c>
      <c r="K986" s="173">
        <v>5000</v>
      </c>
      <c r="L986" s="142">
        <v>-227.3</v>
      </c>
    </row>
    <row r="987" spans="2:12">
      <c r="B987" s="204" t="s">
        <v>790</v>
      </c>
      <c r="C987" s="174" t="s">
        <v>795</v>
      </c>
      <c r="D987" s="229" t="s">
        <v>794</v>
      </c>
      <c r="E987" s="489">
        <v>0</v>
      </c>
      <c r="F987" s="427"/>
      <c r="G987" s="173">
        <v>500</v>
      </c>
      <c r="H987" s="489">
        <v>-500</v>
      </c>
      <c r="I987" s="427"/>
      <c r="J987" s="142">
        <v>0</v>
      </c>
      <c r="K987" s="173">
        <v>500</v>
      </c>
      <c r="L987" s="142">
        <v>-500</v>
      </c>
    </row>
    <row r="988" spans="2:12">
      <c r="B988" s="204" t="s">
        <v>790</v>
      </c>
      <c r="C988" s="174" t="s">
        <v>402</v>
      </c>
      <c r="D988" s="229" t="s">
        <v>401</v>
      </c>
      <c r="E988" s="489">
        <v>0</v>
      </c>
      <c r="F988" s="427"/>
      <c r="G988" s="173">
        <v>100</v>
      </c>
      <c r="H988" s="489">
        <v>-100</v>
      </c>
      <c r="I988" s="427"/>
      <c r="J988" s="142">
        <v>0</v>
      </c>
      <c r="K988" s="173">
        <v>100</v>
      </c>
      <c r="L988" s="142">
        <v>-100</v>
      </c>
    </row>
    <row r="989" spans="2:12">
      <c r="B989" s="204" t="s">
        <v>790</v>
      </c>
      <c r="C989" s="174" t="s">
        <v>439</v>
      </c>
      <c r="D989" s="229" t="s">
        <v>438</v>
      </c>
      <c r="E989" s="489">
        <v>1592.23</v>
      </c>
      <c r="F989" s="427"/>
      <c r="G989" s="173">
        <v>2000</v>
      </c>
      <c r="H989" s="489">
        <v>-407.77</v>
      </c>
      <c r="I989" s="427"/>
      <c r="J989" s="142">
        <v>1673.49</v>
      </c>
      <c r="K989" s="173">
        <v>2000</v>
      </c>
      <c r="L989" s="142">
        <v>-326.51</v>
      </c>
    </row>
    <row r="990" spans="2:12">
      <c r="B990" s="204" t="s">
        <v>790</v>
      </c>
      <c r="C990" s="174" t="s">
        <v>400</v>
      </c>
      <c r="D990" s="229" t="s">
        <v>399</v>
      </c>
      <c r="E990" s="489">
        <v>2359.79</v>
      </c>
      <c r="F990" s="427"/>
      <c r="G990" s="173">
        <v>2600</v>
      </c>
      <c r="H990" s="489">
        <v>-240.21</v>
      </c>
      <c r="I990" s="427"/>
      <c r="J990" s="142">
        <v>2359.79</v>
      </c>
      <c r="K990" s="173">
        <v>2600</v>
      </c>
      <c r="L990" s="142">
        <v>-240.21</v>
      </c>
    </row>
    <row r="991" spans="2:12">
      <c r="B991" s="204" t="s">
        <v>790</v>
      </c>
      <c r="C991" s="174" t="s">
        <v>397</v>
      </c>
      <c r="D991" s="229" t="s">
        <v>346</v>
      </c>
      <c r="E991" s="489">
        <v>28643.27</v>
      </c>
      <c r="F991" s="427"/>
      <c r="G991" s="173">
        <v>28400</v>
      </c>
      <c r="H991" s="489">
        <v>243.27</v>
      </c>
      <c r="I991" s="427"/>
      <c r="J991" s="174" t="s">
        <v>228</v>
      </c>
      <c r="K991" s="174" t="s">
        <v>228</v>
      </c>
      <c r="L991" s="174" t="s">
        <v>228</v>
      </c>
    </row>
    <row r="992" spans="2:12">
      <c r="B992" s="204" t="s">
        <v>790</v>
      </c>
      <c r="C992" s="174" t="s">
        <v>347</v>
      </c>
      <c r="D992" s="229" t="s">
        <v>346</v>
      </c>
      <c r="E992" s="489">
        <v>251.88</v>
      </c>
      <c r="F992" s="427"/>
      <c r="G992" s="173">
        <v>300</v>
      </c>
      <c r="H992" s="489">
        <v>-48.12</v>
      </c>
      <c r="I992" s="427"/>
      <c r="J992" s="174" t="s">
        <v>228</v>
      </c>
      <c r="K992" s="174" t="s">
        <v>228</v>
      </c>
      <c r="L992" s="174" t="s">
        <v>228</v>
      </c>
    </row>
    <row r="993" spans="2:12">
      <c r="B993" s="204" t="s">
        <v>790</v>
      </c>
      <c r="C993" s="174" t="s">
        <v>413</v>
      </c>
      <c r="D993" s="229" t="s">
        <v>346</v>
      </c>
      <c r="E993" s="489">
        <v>6200.1</v>
      </c>
      <c r="F993" s="427"/>
      <c r="G993" s="173">
        <v>5700</v>
      </c>
      <c r="H993" s="489">
        <v>500.1</v>
      </c>
      <c r="I993" s="427"/>
      <c r="J993" s="174" t="s">
        <v>228</v>
      </c>
      <c r="K993" s="174" t="s">
        <v>228</v>
      </c>
      <c r="L993" s="174" t="s">
        <v>228</v>
      </c>
    </row>
    <row r="994" spans="2:12">
      <c r="B994" s="204" t="s">
        <v>790</v>
      </c>
      <c r="C994" s="174" t="s">
        <v>793</v>
      </c>
      <c r="D994" s="229" t="s">
        <v>792</v>
      </c>
      <c r="E994" s="489">
        <v>763.89</v>
      </c>
      <c r="F994" s="427"/>
      <c r="G994" s="173">
        <v>1000</v>
      </c>
      <c r="H994" s="489">
        <v>-236.11</v>
      </c>
      <c r="I994" s="427"/>
      <c r="J994" s="142">
        <v>687.16</v>
      </c>
      <c r="K994" s="173">
        <v>1000</v>
      </c>
      <c r="L994" s="142">
        <v>-312.83999999999997</v>
      </c>
    </row>
    <row r="995" spans="2:12">
      <c r="B995" s="204" t="s">
        <v>790</v>
      </c>
      <c r="C995" s="174" t="s">
        <v>412</v>
      </c>
      <c r="D995" s="229" t="s">
        <v>411</v>
      </c>
      <c r="E995" s="489">
        <v>1278.4100000000001</v>
      </c>
      <c r="F995" s="427"/>
      <c r="G995" s="173">
        <v>1600</v>
      </c>
      <c r="H995" s="489">
        <v>-321.58999999999997</v>
      </c>
      <c r="I995" s="427"/>
      <c r="J995" s="142">
        <v>1278.4100000000001</v>
      </c>
      <c r="K995" s="173">
        <v>1600</v>
      </c>
      <c r="L995" s="142">
        <v>-321.58999999999997</v>
      </c>
    </row>
    <row r="996" spans="2:12">
      <c r="B996" s="204" t="s">
        <v>790</v>
      </c>
      <c r="C996" s="174" t="s">
        <v>345</v>
      </c>
      <c r="D996" s="229" t="s">
        <v>344</v>
      </c>
      <c r="E996" s="489">
        <v>6645.82</v>
      </c>
      <c r="F996" s="427"/>
      <c r="G996" s="173">
        <v>5700</v>
      </c>
      <c r="H996" s="489">
        <v>945.82</v>
      </c>
      <c r="I996" s="427"/>
      <c r="J996" s="142">
        <v>6645.82</v>
      </c>
      <c r="K996" s="173">
        <v>5700</v>
      </c>
      <c r="L996" s="142">
        <v>945.82</v>
      </c>
    </row>
    <row r="997" spans="2:12">
      <c r="B997" s="204" t="s">
        <v>790</v>
      </c>
      <c r="C997" s="174" t="s">
        <v>1897</v>
      </c>
      <c r="D997" s="229" t="s">
        <v>1898</v>
      </c>
      <c r="E997" s="489">
        <v>1316.07</v>
      </c>
      <c r="F997" s="427"/>
      <c r="G997" s="173">
        <v>1500</v>
      </c>
      <c r="H997" s="489">
        <v>-183.93</v>
      </c>
      <c r="I997" s="427"/>
      <c r="J997" s="142">
        <v>1316.07</v>
      </c>
      <c r="K997" s="173">
        <v>1500</v>
      </c>
      <c r="L997" s="142">
        <v>-183.93</v>
      </c>
    </row>
    <row r="998" spans="2:12">
      <c r="B998" s="204" t="s">
        <v>790</v>
      </c>
      <c r="C998" s="174" t="s">
        <v>366</v>
      </c>
      <c r="D998" s="229" t="s">
        <v>365</v>
      </c>
      <c r="E998" s="489">
        <v>1920.84</v>
      </c>
      <c r="F998" s="427"/>
      <c r="G998" s="173">
        <v>3100</v>
      </c>
      <c r="H998" s="489">
        <v>-1179.1600000000001</v>
      </c>
      <c r="I998" s="427"/>
      <c r="J998" s="142">
        <v>1943.33</v>
      </c>
      <c r="K998" s="173">
        <v>3100</v>
      </c>
      <c r="L998" s="142">
        <v>-1156.67</v>
      </c>
    </row>
    <row r="999" spans="2:12">
      <c r="B999" s="204" t="s">
        <v>790</v>
      </c>
      <c r="C999" s="174" t="s">
        <v>480</v>
      </c>
      <c r="D999" s="229" t="s">
        <v>791</v>
      </c>
      <c r="E999" s="489">
        <v>28642.58</v>
      </c>
      <c r="F999" s="427"/>
      <c r="G999" s="173">
        <v>29000</v>
      </c>
      <c r="H999" s="489">
        <v>-357.42</v>
      </c>
      <c r="I999" s="427"/>
      <c r="J999" s="142">
        <v>28642.58</v>
      </c>
      <c r="K999" s="173">
        <v>29000</v>
      </c>
      <c r="L999" s="142">
        <v>-357.42</v>
      </c>
    </row>
    <row r="1000" spans="2:12">
      <c r="B1000" s="204" t="s">
        <v>790</v>
      </c>
      <c r="C1000" s="174" t="s">
        <v>341</v>
      </c>
      <c r="D1000" s="229" t="s">
        <v>2084</v>
      </c>
      <c r="E1000" s="489">
        <v>33563.040000000001</v>
      </c>
      <c r="F1000" s="427"/>
      <c r="G1000" s="173">
        <v>30900</v>
      </c>
      <c r="H1000" s="489">
        <v>2663.04</v>
      </c>
      <c r="I1000" s="427"/>
      <c r="J1000" s="142">
        <v>33563.040000000001</v>
      </c>
      <c r="K1000" s="173">
        <v>30900</v>
      </c>
      <c r="L1000" s="142">
        <v>2663.04</v>
      </c>
    </row>
    <row r="1001" spans="2:12">
      <c r="B1001" s="204" t="s">
        <v>790</v>
      </c>
      <c r="C1001" s="174" t="s">
        <v>339</v>
      </c>
      <c r="D1001" s="229" t="s">
        <v>1665</v>
      </c>
      <c r="E1001" s="489">
        <v>7154.92</v>
      </c>
      <c r="F1001" s="427"/>
      <c r="G1001" s="173">
        <v>8000</v>
      </c>
      <c r="H1001" s="489">
        <v>-845.08</v>
      </c>
      <c r="I1001" s="427"/>
      <c r="J1001" s="142">
        <v>7774.12</v>
      </c>
      <c r="K1001" s="173">
        <v>8000</v>
      </c>
      <c r="L1001" s="142">
        <v>-225.88</v>
      </c>
    </row>
    <row r="1002" spans="2:12">
      <c r="B1002" s="204" t="s">
        <v>790</v>
      </c>
      <c r="C1002" s="174" t="s">
        <v>337</v>
      </c>
      <c r="D1002" s="229" t="s">
        <v>364</v>
      </c>
      <c r="E1002" s="489">
        <v>836.08</v>
      </c>
      <c r="F1002" s="427"/>
      <c r="G1002" s="173">
        <v>1000</v>
      </c>
      <c r="H1002" s="489">
        <v>-163.92</v>
      </c>
      <c r="I1002" s="427"/>
      <c r="J1002" s="142">
        <v>836.08</v>
      </c>
      <c r="K1002" s="173">
        <v>1000</v>
      </c>
      <c r="L1002" s="142">
        <v>-163.92</v>
      </c>
    </row>
    <row r="1003" spans="2:12" ht="21">
      <c r="B1003" s="483" t="s">
        <v>250</v>
      </c>
      <c r="C1003" s="427"/>
      <c r="D1003" s="170" t="s">
        <v>249</v>
      </c>
      <c r="E1003" s="482">
        <v>145087.29</v>
      </c>
      <c r="F1003" s="427"/>
      <c r="G1003" s="171">
        <v>149100</v>
      </c>
      <c r="H1003" s="482">
        <v>-4012.71</v>
      </c>
      <c r="I1003" s="427"/>
      <c r="J1003" s="141">
        <v>111283.92</v>
      </c>
      <c r="K1003" s="171">
        <v>114700</v>
      </c>
      <c r="L1003" s="141">
        <v>-3416.08</v>
      </c>
    </row>
    <row r="1004" spans="2:12" ht="21">
      <c r="B1004" s="483" t="s">
        <v>248</v>
      </c>
      <c r="C1004" s="427"/>
      <c r="D1004" s="170" t="s">
        <v>247</v>
      </c>
      <c r="E1004" s="482">
        <v>-76040.03</v>
      </c>
      <c r="F1004" s="427"/>
      <c r="G1004" s="171">
        <v>-88200</v>
      </c>
      <c r="H1004" s="482">
        <v>12159.97</v>
      </c>
      <c r="I1004" s="427"/>
      <c r="J1004" s="141">
        <v>-77545.919999999998</v>
      </c>
      <c r="K1004" s="171">
        <v>-88000</v>
      </c>
      <c r="L1004" s="141">
        <v>10454.08</v>
      </c>
    </row>
    <row r="1005" spans="2:12">
      <c r="B1005" s="483" t="s">
        <v>2022</v>
      </c>
      <c r="C1005" s="427"/>
      <c r="D1005" s="170" t="s">
        <v>2023</v>
      </c>
      <c r="E1005" s="482">
        <v>0</v>
      </c>
      <c r="F1005" s="427"/>
      <c r="G1005" s="171">
        <v>0</v>
      </c>
      <c r="H1005" s="482">
        <v>0</v>
      </c>
      <c r="I1005" s="427"/>
      <c r="J1005" s="172" t="s">
        <v>228</v>
      </c>
      <c r="K1005" s="172" t="s">
        <v>228</v>
      </c>
      <c r="L1005" s="172" t="s">
        <v>228</v>
      </c>
    </row>
    <row r="1006" spans="2:12" ht="21">
      <c r="B1006" s="483" t="s">
        <v>27</v>
      </c>
      <c r="C1006" s="427"/>
      <c r="D1006" s="170" t="s">
        <v>2024</v>
      </c>
      <c r="E1006" s="482">
        <v>-76040.03</v>
      </c>
      <c r="F1006" s="427"/>
      <c r="G1006" s="171">
        <v>-88200</v>
      </c>
      <c r="H1006" s="482">
        <v>12159.97</v>
      </c>
      <c r="I1006" s="427"/>
      <c r="J1006" s="172" t="s">
        <v>228</v>
      </c>
      <c r="K1006" s="172" t="s">
        <v>228</v>
      </c>
      <c r="L1006" s="172" t="s">
        <v>228</v>
      </c>
    </row>
    <row r="1007" spans="2:12" ht="17.100000000000001" customHeight="1">
      <c r="B1007" s="492" t="s">
        <v>246</v>
      </c>
      <c r="C1007" s="426"/>
      <c r="D1007" s="426"/>
      <c r="E1007" s="426"/>
      <c r="F1007" s="426"/>
      <c r="G1007" s="426"/>
      <c r="H1007" s="426"/>
      <c r="I1007" s="426"/>
      <c r="J1007" s="426"/>
      <c r="K1007" s="426"/>
      <c r="L1007" s="427"/>
    </row>
    <row r="1008" spans="2:12" ht="21">
      <c r="B1008" s="204" t="s">
        <v>790</v>
      </c>
      <c r="C1008" s="174" t="s">
        <v>1611</v>
      </c>
      <c r="D1008" s="229" t="s">
        <v>363</v>
      </c>
      <c r="E1008" s="491" t="s">
        <v>228</v>
      </c>
      <c r="F1008" s="427"/>
      <c r="G1008" s="174" t="s">
        <v>228</v>
      </c>
      <c r="H1008" s="491" t="s">
        <v>228</v>
      </c>
      <c r="I1008" s="427"/>
      <c r="J1008" s="142">
        <v>22614.78</v>
      </c>
      <c r="K1008" s="173">
        <v>19000</v>
      </c>
      <c r="L1008" s="142">
        <v>3614.78</v>
      </c>
    </row>
    <row r="1009" spans="2:12">
      <c r="B1009" s="204" t="s">
        <v>790</v>
      </c>
      <c r="C1009" s="174" t="s">
        <v>576</v>
      </c>
      <c r="D1009" s="229" t="s">
        <v>1899</v>
      </c>
      <c r="E1009" s="491" t="s">
        <v>228</v>
      </c>
      <c r="F1009" s="427"/>
      <c r="G1009" s="174" t="s">
        <v>228</v>
      </c>
      <c r="H1009" s="491" t="s">
        <v>228</v>
      </c>
      <c r="I1009" s="427"/>
      <c r="J1009" s="142">
        <v>2500</v>
      </c>
      <c r="K1009" s="173">
        <v>2500</v>
      </c>
      <c r="L1009" s="142">
        <v>0</v>
      </c>
    </row>
    <row r="1010" spans="2:12">
      <c r="B1010" s="483" t="s">
        <v>245</v>
      </c>
      <c r="C1010" s="427"/>
      <c r="D1010" s="170" t="s">
        <v>244</v>
      </c>
      <c r="E1010" s="487" t="s">
        <v>228</v>
      </c>
      <c r="F1010" s="427"/>
      <c r="G1010" s="172" t="s">
        <v>228</v>
      </c>
      <c r="H1010" s="487" t="s">
        <v>228</v>
      </c>
      <c r="I1010" s="427"/>
      <c r="J1010" s="141">
        <v>25114.78</v>
      </c>
      <c r="K1010" s="171">
        <v>21500</v>
      </c>
      <c r="L1010" s="141">
        <v>3614.78</v>
      </c>
    </row>
    <row r="1011" spans="2:12">
      <c r="B1011" s="204" t="s">
        <v>790</v>
      </c>
      <c r="C1011" s="174" t="s">
        <v>434</v>
      </c>
      <c r="D1011" s="229" t="s">
        <v>122</v>
      </c>
      <c r="E1011" s="491" t="s">
        <v>228</v>
      </c>
      <c r="F1011" s="427"/>
      <c r="G1011" s="174" t="s">
        <v>228</v>
      </c>
      <c r="H1011" s="491" t="s">
        <v>228</v>
      </c>
      <c r="I1011" s="427"/>
      <c r="J1011" s="142">
        <v>4018.49</v>
      </c>
      <c r="K1011" s="173">
        <v>4000</v>
      </c>
      <c r="L1011" s="142">
        <v>18.489999999999998</v>
      </c>
    </row>
    <row r="1012" spans="2:12">
      <c r="B1012" s="204" t="s">
        <v>790</v>
      </c>
      <c r="C1012" s="174" t="s">
        <v>432</v>
      </c>
      <c r="D1012" s="229" t="s">
        <v>477</v>
      </c>
      <c r="E1012" s="491" t="s">
        <v>228</v>
      </c>
      <c r="F1012" s="427"/>
      <c r="G1012" s="174" t="s">
        <v>228</v>
      </c>
      <c r="H1012" s="491" t="s">
        <v>228</v>
      </c>
      <c r="I1012" s="427"/>
      <c r="J1012" s="142">
        <v>8221.6</v>
      </c>
      <c r="K1012" s="173">
        <v>7000</v>
      </c>
      <c r="L1012" s="142">
        <v>1221.5999999999999</v>
      </c>
    </row>
    <row r="1013" spans="2:12">
      <c r="B1013" s="483" t="s">
        <v>243</v>
      </c>
      <c r="C1013" s="427"/>
      <c r="D1013" s="170" t="s">
        <v>242</v>
      </c>
      <c r="E1013" s="487" t="s">
        <v>228</v>
      </c>
      <c r="F1013" s="427"/>
      <c r="G1013" s="172" t="s">
        <v>228</v>
      </c>
      <c r="H1013" s="487" t="s">
        <v>228</v>
      </c>
      <c r="I1013" s="427"/>
      <c r="J1013" s="141">
        <v>12240.09</v>
      </c>
      <c r="K1013" s="171">
        <v>11000</v>
      </c>
      <c r="L1013" s="141">
        <v>1240.0899999999999</v>
      </c>
    </row>
    <row r="1014" spans="2:12">
      <c r="B1014" s="483" t="s">
        <v>241</v>
      </c>
      <c r="C1014" s="427"/>
      <c r="D1014" s="170" t="s">
        <v>240</v>
      </c>
      <c r="E1014" s="487" t="s">
        <v>228</v>
      </c>
      <c r="F1014" s="427"/>
      <c r="G1014" s="172" t="s">
        <v>228</v>
      </c>
      <c r="H1014" s="487" t="s">
        <v>228</v>
      </c>
      <c r="I1014" s="427"/>
      <c r="J1014" s="141">
        <v>12874.69</v>
      </c>
      <c r="K1014" s="171">
        <v>10500</v>
      </c>
      <c r="L1014" s="141">
        <v>2374.69</v>
      </c>
    </row>
    <row r="1015" spans="2:12">
      <c r="B1015" s="483" t="s">
        <v>239</v>
      </c>
      <c r="C1015" s="427"/>
      <c r="D1015" s="170" t="s">
        <v>238</v>
      </c>
      <c r="E1015" s="487" t="s">
        <v>228</v>
      </c>
      <c r="F1015" s="427"/>
      <c r="G1015" s="172" t="s">
        <v>228</v>
      </c>
      <c r="H1015" s="487" t="s">
        <v>228</v>
      </c>
      <c r="I1015" s="427"/>
      <c r="J1015" s="141">
        <v>-64671.23</v>
      </c>
      <c r="K1015" s="171">
        <v>-77500</v>
      </c>
      <c r="L1015" s="141">
        <v>12828.77</v>
      </c>
    </row>
    <row r="1016" spans="2:12" ht="17.100000000000001" customHeight="1">
      <c r="B1016" s="492" t="s">
        <v>237</v>
      </c>
      <c r="C1016" s="426"/>
      <c r="D1016" s="426"/>
      <c r="E1016" s="426"/>
      <c r="F1016" s="426"/>
      <c r="G1016" s="426"/>
      <c r="H1016" s="426"/>
      <c r="I1016" s="426"/>
      <c r="J1016" s="426"/>
      <c r="K1016" s="426"/>
      <c r="L1016" s="427"/>
    </row>
    <row r="1017" spans="2:12">
      <c r="B1017" s="483" t="s">
        <v>236</v>
      </c>
      <c r="C1017" s="427"/>
      <c r="D1017" s="170" t="s">
        <v>235</v>
      </c>
      <c r="E1017" s="487" t="s">
        <v>228</v>
      </c>
      <c r="F1017" s="427"/>
      <c r="G1017" s="172" t="s">
        <v>228</v>
      </c>
      <c r="H1017" s="487" t="s">
        <v>228</v>
      </c>
      <c r="I1017" s="427"/>
      <c r="J1017" s="141">
        <v>0</v>
      </c>
      <c r="K1017" s="171">
        <v>0</v>
      </c>
      <c r="L1017" s="141">
        <v>0</v>
      </c>
    </row>
    <row r="1018" spans="2:12">
      <c r="B1018" s="483" t="s">
        <v>234</v>
      </c>
      <c r="C1018" s="427"/>
      <c r="D1018" s="170" t="s">
        <v>233</v>
      </c>
      <c r="E1018" s="487" t="s">
        <v>228</v>
      </c>
      <c r="F1018" s="427"/>
      <c r="G1018" s="172" t="s">
        <v>228</v>
      </c>
      <c r="H1018" s="487" t="s">
        <v>228</v>
      </c>
      <c r="I1018" s="427"/>
      <c r="J1018" s="141">
        <v>0</v>
      </c>
      <c r="K1018" s="171">
        <v>0</v>
      </c>
      <c r="L1018" s="141">
        <v>0</v>
      </c>
    </row>
    <row r="1019" spans="2:12" ht="21">
      <c r="B1019" s="483" t="s">
        <v>232</v>
      </c>
      <c r="C1019" s="427"/>
      <c r="D1019" s="170" t="s">
        <v>77</v>
      </c>
      <c r="E1019" s="487" t="s">
        <v>228</v>
      </c>
      <c r="F1019" s="427"/>
      <c r="G1019" s="172" t="s">
        <v>228</v>
      </c>
      <c r="H1019" s="487" t="s">
        <v>228</v>
      </c>
      <c r="I1019" s="427"/>
      <c r="J1019" s="141">
        <v>0</v>
      </c>
      <c r="K1019" s="171">
        <v>0</v>
      </c>
      <c r="L1019" s="141">
        <v>0</v>
      </c>
    </row>
    <row r="1020" spans="2:12" ht="21">
      <c r="B1020" s="483" t="s">
        <v>231</v>
      </c>
      <c r="C1020" s="427"/>
      <c r="D1020" s="170" t="s">
        <v>230</v>
      </c>
      <c r="E1020" s="487" t="s">
        <v>228</v>
      </c>
      <c r="F1020" s="427"/>
      <c r="G1020" s="172" t="s">
        <v>228</v>
      </c>
      <c r="H1020" s="487" t="s">
        <v>228</v>
      </c>
      <c r="I1020" s="427"/>
      <c r="J1020" s="141">
        <v>-64671.23</v>
      </c>
      <c r="K1020" s="171">
        <v>-77500</v>
      </c>
      <c r="L1020" s="141">
        <v>12828.77</v>
      </c>
    </row>
    <row r="1021" spans="2:12">
      <c r="B1021" s="143" t="s">
        <v>228</v>
      </c>
      <c r="C1021" s="143" t="s">
        <v>228</v>
      </c>
      <c r="D1021" s="143" t="s">
        <v>228</v>
      </c>
      <c r="E1021" s="488" t="s">
        <v>228</v>
      </c>
      <c r="F1021" s="422"/>
      <c r="G1021" s="143" t="s">
        <v>228</v>
      </c>
      <c r="H1021" s="488" t="s">
        <v>228</v>
      </c>
      <c r="I1021" s="422"/>
      <c r="J1021" s="143" t="s">
        <v>228</v>
      </c>
      <c r="K1021" s="143" t="s">
        <v>228</v>
      </c>
      <c r="L1021" s="143" t="s">
        <v>228</v>
      </c>
    </row>
    <row r="1022" spans="2:12">
      <c r="B1022" s="485" t="s">
        <v>789</v>
      </c>
      <c r="C1022" s="444"/>
      <c r="D1022" s="167" t="s">
        <v>788</v>
      </c>
      <c r="E1022" s="484" t="s">
        <v>2425</v>
      </c>
      <c r="F1022" s="444"/>
      <c r="G1022" s="168" t="s">
        <v>2426</v>
      </c>
      <c r="H1022" s="484" t="s">
        <v>3</v>
      </c>
      <c r="I1022" s="444"/>
      <c r="J1022" s="168" t="s">
        <v>2425</v>
      </c>
      <c r="K1022" s="168" t="s">
        <v>2426</v>
      </c>
      <c r="L1022" s="168" t="s">
        <v>3</v>
      </c>
    </row>
    <row r="1023" spans="2:12">
      <c r="B1023" s="493" t="s">
        <v>228</v>
      </c>
      <c r="C1023" s="427"/>
      <c r="D1023" s="169" t="s">
        <v>228</v>
      </c>
      <c r="E1023" s="490" t="s">
        <v>258</v>
      </c>
      <c r="F1023" s="432"/>
      <c r="G1023" s="432"/>
      <c r="H1023" s="432"/>
      <c r="I1023" s="433"/>
      <c r="J1023" s="490" t="s">
        <v>257</v>
      </c>
      <c r="K1023" s="432"/>
      <c r="L1023" s="433"/>
    </row>
    <row r="1024" spans="2:12" ht="21">
      <c r="B1024" s="483" t="s">
        <v>248</v>
      </c>
      <c r="C1024" s="427"/>
      <c r="D1024" s="170" t="s">
        <v>247</v>
      </c>
      <c r="E1024" s="482">
        <v>-7567.5</v>
      </c>
      <c r="F1024" s="427"/>
      <c r="G1024" s="171">
        <v>-9300</v>
      </c>
      <c r="H1024" s="482">
        <v>1732.5</v>
      </c>
      <c r="I1024" s="427"/>
      <c r="J1024" s="141">
        <v>-7567.5</v>
      </c>
      <c r="K1024" s="171">
        <v>-9300</v>
      </c>
      <c r="L1024" s="141">
        <v>1732.5</v>
      </c>
    </row>
    <row r="1025" spans="2:12">
      <c r="B1025" s="483" t="s">
        <v>241</v>
      </c>
      <c r="C1025" s="427"/>
      <c r="D1025" s="170" t="s">
        <v>240</v>
      </c>
      <c r="E1025" s="487" t="s">
        <v>228</v>
      </c>
      <c r="F1025" s="427"/>
      <c r="G1025" s="172" t="s">
        <v>228</v>
      </c>
      <c r="H1025" s="487" t="s">
        <v>228</v>
      </c>
      <c r="I1025" s="427"/>
      <c r="J1025" s="141">
        <v>0</v>
      </c>
      <c r="K1025" s="171">
        <v>0</v>
      </c>
      <c r="L1025" s="141">
        <v>0</v>
      </c>
    </row>
    <row r="1026" spans="2:12">
      <c r="B1026" s="483" t="s">
        <v>239</v>
      </c>
      <c r="C1026" s="427"/>
      <c r="D1026" s="170" t="s">
        <v>238</v>
      </c>
      <c r="E1026" s="487" t="s">
        <v>228</v>
      </c>
      <c r="F1026" s="427"/>
      <c r="G1026" s="172" t="s">
        <v>228</v>
      </c>
      <c r="H1026" s="487" t="s">
        <v>228</v>
      </c>
      <c r="I1026" s="427"/>
      <c r="J1026" s="141">
        <v>-7567.5</v>
      </c>
      <c r="K1026" s="171">
        <v>-9300</v>
      </c>
      <c r="L1026" s="141">
        <v>1732.5</v>
      </c>
    </row>
    <row r="1027" spans="2:12" ht="21">
      <c r="B1027" s="483" t="s">
        <v>232</v>
      </c>
      <c r="C1027" s="427"/>
      <c r="D1027" s="170" t="s">
        <v>77</v>
      </c>
      <c r="E1027" s="487" t="s">
        <v>228</v>
      </c>
      <c r="F1027" s="427"/>
      <c r="G1027" s="172" t="s">
        <v>228</v>
      </c>
      <c r="H1027" s="487" t="s">
        <v>228</v>
      </c>
      <c r="I1027" s="427"/>
      <c r="J1027" s="141">
        <v>0</v>
      </c>
      <c r="K1027" s="171">
        <v>0</v>
      </c>
      <c r="L1027" s="141">
        <v>0</v>
      </c>
    </row>
    <row r="1028" spans="2:12" ht="21">
      <c r="B1028" s="483" t="s">
        <v>231</v>
      </c>
      <c r="C1028" s="427"/>
      <c r="D1028" s="170" t="s">
        <v>230</v>
      </c>
      <c r="E1028" s="487" t="s">
        <v>228</v>
      </c>
      <c r="F1028" s="427"/>
      <c r="G1028" s="172" t="s">
        <v>228</v>
      </c>
      <c r="H1028" s="487" t="s">
        <v>228</v>
      </c>
      <c r="I1028" s="427"/>
      <c r="J1028" s="141">
        <v>-7567.5</v>
      </c>
      <c r="K1028" s="171">
        <v>-9300</v>
      </c>
      <c r="L1028" s="141">
        <v>1732.5</v>
      </c>
    </row>
    <row r="1029" spans="2:12" ht="21">
      <c r="B1029" s="483" t="s">
        <v>27</v>
      </c>
      <c r="C1029" s="427"/>
      <c r="D1029" s="170" t="s">
        <v>2024</v>
      </c>
      <c r="E1029" s="482">
        <v>-7567.5</v>
      </c>
      <c r="F1029" s="427"/>
      <c r="G1029" s="171">
        <v>-9300</v>
      </c>
      <c r="H1029" s="482">
        <v>1732.5</v>
      </c>
      <c r="I1029" s="427"/>
      <c r="J1029" s="172" t="s">
        <v>228</v>
      </c>
      <c r="K1029" s="172" t="s">
        <v>228</v>
      </c>
      <c r="L1029" s="172" t="s">
        <v>228</v>
      </c>
    </row>
    <row r="1030" spans="2:12">
      <c r="B1030" s="143" t="s">
        <v>228</v>
      </c>
      <c r="C1030" s="143" t="s">
        <v>228</v>
      </c>
      <c r="D1030" s="143" t="s">
        <v>228</v>
      </c>
      <c r="E1030" s="488" t="s">
        <v>228</v>
      </c>
      <c r="F1030" s="422"/>
      <c r="G1030" s="143" t="s">
        <v>228</v>
      </c>
      <c r="H1030" s="488" t="s">
        <v>228</v>
      </c>
      <c r="I1030" s="422"/>
      <c r="J1030" s="143" t="s">
        <v>228</v>
      </c>
      <c r="K1030" s="143" t="s">
        <v>228</v>
      </c>
      <c r="L1030" s="143" t="s">
        <v>228</v>
      </c>
    </row>
    <row r="1031" spans="2:12">
      <c r="B1031" s="485" t="s">
        <v>787</v>
      </c>
      <c r="C1031" s="444"/>
      <c r="D1031" s="167" t="s">
        <v>2085</v>
      </c>
      <c r="E1031" s="484" t="s">
        <v>2425</v>
      </c>
      <c r="F1031" s="444"/>
      <c r="G1031" s="168" t="s">
        <v>2426</v>
      </c>
      <c r="H1031" s="484" t="s">
        <v>3</v>
      </c>
      <c r="I1031" s="444"/>
      <c r="J1031" s="168" t="s">
        <v>2425</v>
      </c>
      <c r="K1031" s="168" t="s">
        <v>2426</v>
      </c>
      <c r="L1031" s="168" t="s">
        <v>3</v>
      </c>
    </row>
    <row r="1032" spans="2:12">
      <c r="B1032" s="493" t="s">
        <v>228</v>
      </c>
      <c r="C1032" s="427"/>
      <c r="D1032" s="169" t="s">
        <v>228</v>
      </c>
      <c r="E1032" s="490" t="s">
        <v>258</v>
      </c>
      <c r="F1032" s="432"/>
      <c r="G1032" s="432"/>
      <c r="H1032" s="432"/>
      <c r="I1032" s="433"/>
      <c r="J1032" s="490" t="s">
        <v>257</v>
      </c>
      <c r="K1032" s="432"/>
      <c r="L1032" s="433"/>
    </row>
    <row r="1033" spans="2:12" ht="21">
      <c r="B1033" s="483" t="s">
        <v>248</v>
      </c>
      <c r="C1033" s="427"/>
      <c r="D1033" s="170" t="s">
        <v>247</v>
      </c>
      <c r="E1033" s="482">
        <v>-7567.5</v>
      </c>
      <c r="F1033" s="427"/>
      <c r="G1033" s="171">
        <v>-9300</v>
      </c>
      <c r="H1033" s="482">
        <v>1732.5</v>
      </c>
      <c r="I1033" s="427"/>
      <c r="J1033" s="141">
        <v>-7567.5</v>
      </c>
      <c r="K1033" s="171">
        <v>-9300</v>
      </c>
      <c r="L1033" s="141">
        <v>1732.5</v>
      </c>
    </row>
    <row r="1034" spans="2:12">
      <c r="B1034" s="483" t="s">
        <v>241</v>
      </c>
      <c r="C1034" s="427"/>
      <c r="D1034" s="170" t="s">
        <v>240</v>
      </c>
      <c r="E1034" s="487" t="s">
        <v>228</v>
      </c>
      <c r="F1034" s="427"/>
      <c r="G1034" s="172" t="s">
        <v>228</v>
      </c>
      <c r="H1034" s="487" t="s">
        <v>228</v>
      </c>
      <c r="I1034" s="427"/>
      <c r="J1034" s="141">
        <v>0</v>
      </c>
      <c r="K1034" s="171">
        <v>0</v>
      </c>
      <c r="L1034" s="141">
        <v>0</v>
      </c>
    </row>
    <row r="1035" spans="2:12">
      <c r="B1035" s="483" t="s">
        <v>239</v>
      </c>
      <c r="C1035" s="427"/>
      <c r="D1035" s="170" t="s">
        <v>238</v>
      </c>
      <c r="E1035" s="487" t="s">
        <v>228</v>
      </c>
      <c r="F1035" s="427"/>
      <c r="G1035" s="172" t="s">
        <v>228</v>
      </c>
      <c r="H1035" s="487" t="s">
        <v>228</v>
      </c>
      <c r="I1035" s="427"/>
      <c r="J1035" s="141">
        <v>-7567.5</v>
      </c>
      <c r="K1035" s="171">
        <v>-9300</v>
      </c>
      <c r="L1035" s="141">
        <v>1732.5</v>
      </c>
    </row>
    <row r="1036" spans="2:12" ht="21">
      <c r="B1036" s="483" t="s">
        <v>232</v>
      </c>
      <c r="C1036" s="427"/>
      <c r="D1036" s="170" t="s">
        <v>77</v>
      </c>
      <c r="E1036" s="487" t="s">
        <v>228</v>
      </c>
      <c r="F1036" s="427"/>
      <c r="G1036" s="172" t="s">
        <v>228</v>
      </c>
      <c r="H1036" s="487" t="s">
        <v>228</v>
      </c>
      <c r="I1036" s="427"/>
      <c r="J1036" s="141">
        <v>0</v>
      </c>
      <c r="K1036" s="171">
        <v>0</v>
      </c>
      <c r="L1036" s="141">
        <v>0</v>
      </c>
    </row>
    <row r="1037" spans="2:12" ht="21">
      <c r="B1037" s="483" t="s">
        <v>231</v>
      </c>
      <c r="C1037" s="427"/>
      <c r="D1037" s="170" t="s">
        <v>230</v>
      </c>
      <c r="E1037" s="487" t="s">
        <v>228</v>
      </c>
      <c r="F1037" s="427"/>
      <c r="G1037" s="172" t="s">
        <v>228</v>
      </c>
      <c r="H1037" s="487" t="s">
        <v>228</v>
      </c>
      <c r="I1037" s="427"/>
      <c r="J1037" s="141">
        <v>-7567.5</v>
      </c>
      <c r="K1037" s="171">
        <v>-9300</v>
      </c>
      <c r="L1037" s="141">
        <v>1732.5</v>
      </c>
    </row>
    <row r="1038" spans="2:12" ht="21">
      <c r="B1038" s="483" t="s">
        <v>27</v>
      </c>
      <c r="C1038" s="427"/>
      <c r="D1038" s="170" t="s">
        <v>2024</v>
      </c>
      <c r="E1038" s="482">
        <v>-7567.5</v>
      </c>
      <c r="F1038" s="427"/>
      <c r="G1038" s="171">
        <v>-9300</v>
      </c>
      <c r="H1038" s="482">
        <v>1732.5</v>
      </c>
      <c r="I1038" s="427"/>
      <c r="J1038" s="172" t="s">
        <v>228</v>
      </c>
      <c r="K1038" s="172" t="s">
        <v>228</v>
      </c>
      <c r="L1038" s="172" t="s">
        <v>228</v>
      </c>
    </row>
    <row r="1039" spans="2:12">
      <c r="B1039" s="143" t="s">
        <v>228</v>
      </c>
      <c r="C1039" s="143" t="s">
        <v>228</v>
      </c>
      <c r="D1039" s="143" t="s">
        <v>228</v>
      </c>
      <c r="E1039" s="488" t="s">
        <v>228</v>
      </c>
      <c r="F1039" s="422"/>
      <c r="G1039" s="143" t="s">
        <v>228</v>
      </c>
      <c r="H1039" s="488" t="s">
        <v>228</v>
      </c>
      <c r="I1039" s="422"/>
      <c r="J1039" s="143" t="s">
        <v>228</v>
      </c>
      <c r="K1039" s="143" t="s">
        <v>228</v>
      </c>
      <c r="L1039" s="143" t="s">
        <v>228</v>
      </c>
    </row>
    <row r="1040" spans="2:12">
      <c r="B1040" s="485" t="s">
        <v>786</v>
      </c>
      <c r="C1040" s="444"/>
      <c r="D1040" s="167" t="s">
        <v>785</v>
      </c>
      <c r="E1040" s="484" t="s">
        <v>2425</v>
      </c>
      <c r="F1040" s="444"/>
      <c r="G1040" s="168" t="s">
        <v>2426</v>
      </c>
      <c r="H1040" s="484" t="s">
        <v>3</v>
      </c>
      <c r="I1040" s="444"/>
      <c r="J1040" s="168" t="s">
        <v>2425</v>
      </c>
      <c r="K1040" s="168" t="s">
        <v>2426</v>
      </c>
      <c r="L1040" s="168" t="s">
        <v>3</v>
      </c>
    </row>
    <row r="1041" spans="2:12">
      <c r="B1041" s="486" t="s">
        <v>259</v>
      </c>
      <c r="C1041" s="427"/>
      <c r="D1041" s="169" t="s">
        <v>228</v>
      </c>
      <c r="E1041" s="490" t="s">
        <v>258</v>
      </c>
      <c r="F1041" s="432"/>
      <c r="G1041" s="432"/>
      <c r="H1041" s="432"/>
      <c r="I1041" s="433"/>
      <c r="J1041" s="490" t="s">
        <v>257</v>
      </c>
      <c r="K1041" s="432"/>
      <c r="L1041" s="433"/>
    </row>
    <row r="1042" spans="2:12" ht="17.100000000000001" customHeight="1">
      <c r="B1042" s="492" t="s">
        <v>256</v>
      </c>
      <c r="C1042" s="426"/>
      <c r="D1042" s="426"/>
      <c r="E1042" s="426"/>
      <c r="F1042" s="426"/>
      <c r="G1042" s="426"/>
      <c r="H1042" s="426"/>
      <c r="I1042" s="426"/>
      <c r="J1042" s="426"/>
      <c r="K1042" s="426"/>
      <c r="L1042" s="427"/>
    </row>
    <row r="1043" spans="2:12">
      <c r="B1043" s="204" t="s">
        <v>780</v>
      </c>
      <c r="C1043" s="174" t="s">
        <v>353</v>
      </c>
      <c r="D1043" s="229" t="s">
        <v>352</v>
      </c>
      <c r="E1043" s="489">
        <v>6649.2</v>
      </c>
      <c r="F1043" s="427"/>
      <c r="G1043" s="173">
        <v>5500</v>
      </c>
      <c r="H1043" s="489">
        <v>1149.2</v>
      </c>
      <c r="I1043" s="427"/>
      <c r="J1043" s="142">
        <v>6649.2</v>
      </c>
      <c r="K1043" s="173">
        <v>5500</v>
      </c>
      <c r="L1043" s="142">
        <v>1149.2</v>
      </c>
    </row>
    <row r="1044" spans="2:12">
      <c r="B1044" s="483" t="s">
        <v>252</v>
      </c>
      <c r="C1044" s="427"/>
      <c r="D1044" s="170" t="s">
        <v>251</v>
      </c>
      <c r="E1044" s="482">
        <v>6649.2</v>
      </c>
      <c r="F1044" s="427"/>
      <c r="G1044" s="171">
        <v>5500</v>
      </c>
      <c r="H1044" s="482">
        <v>1149.2</v>
      </c>
      <c r="I1044" s="427"/>
      <c r="J1044" s="141">
        <v>6649.2</v>
      </c>
      <c r="K1044" s="171">
        <v>5500</v>
      </c>
      <c r="L1044" s="141">
        <v>1149.2</v>
      </c>
    </row>
    <row r="1045" spans="2:12">
      <c r="B1045" s="204" t="s">
        <v>780</v>
      </c>
      <c r="C1045" s="174" t="s">
        <v>784</v>
      </c>
      <c r="D1045" s="229" t="s">
        <v>783</v>
      </c>
      <c r="E1045" s="489">
        <v>8337.2000000000007</v>
      </c>
      <c r="F1045" s="427"/>
      <c r="G1045" s="173">
        <v>9200</v>
      </c>
      <c r="H1045" s="489">
        <v>-862.8</v>
      </c>
      <c r="I1045" s="427"/>
      <c r="J1045" s="142">
        <v>8337.2000000000007</v>
      </c>
      <c r="K1045" s="173">
        <v>9200</v>
      </c>
      <c r="L1045" s="142">
        <v>-862.8</v>
      </c>
    </row>
    <row r="1046" spans="2:12">
      <c r="B1046" s="204" t="s">
        <v>780</v>
      </c>
      <c r="C1046" s="174" t="s">
        <v>782</v>
      </c>
      <c r="D1046" s="229" t="s">
        <v>781</v>
      </c>
      <c r="E1046" s="489">
        <v>4435.3</v>
      </c>
      <c r="F1046" s="427"/>
      <c r="G1046" s="173">
        <v>4000</v>
      </c>
      <c r="H1046" s="489">
        <v>435.3</v>
      </c>
      <c r="I1046" s="427"/>
      <c r="J1046" s="142">
        <v>4435.3</v>
      </c>
      <c r="K1046" s="173">
        <v>4000</v>
      </c>
      <c r="L1046" s="142">
        <v>435.3</v>
      </c>
    </row>
    <row r="1047" spans="2:12">
      <c r="B1047" s="204" t="s">
        <v>780</v>
      </c>
      <c r="C1047" s="174" t="s">
        <v>337</v>
      </c>
      <c r="D1047" s="229" t="s">
        <v>364</v>
      </c>
      <c r="E1047" s="489">
        <v>844.2</v>
      </c>
      <c r="F1047" s="427"/>
      <c r="G1047" s="173">
        <v>600</v>
      </c>
      <c r="H1047" s="489">
        <v>244.2</v>
      </c>
      <c r="I1047" s="427"/>
      <c r="J1047" s="142">
        <v>844.2</v>
      </c>
      <c r="K1047" s="173">
        <v>600</v>
      </c>
      <c r="L1047" s="142">
        <v>244.2</v>
      </c>
    </row>
    <row r="1048" spans="2:12">
      <c r="B1048" s="204" t="s">
        <v>780</v>
      </c>
      <c r="C1048" s="174" t="s">
        <v>395</v>
      </c>
      <c r="D1048" s="229" t="s">
        <v>657</v>
      </c>
      <c r="E1048" s="489">
        <v>600</v>
      </c>
      <c r="F1048" s="427"/>
      <c r="G1048" s="173">
        <v>1000</v>
      </c>
      <c r="H1048" s="489">
        <v>-400</v>
      </c>
      <c r="I1048" s="427"/>
      <c r="J1048" s="142">
        <v>600</v>
      </c>
      <c r="K1048" s="173">
        <v>1000</v>
      </c>
      <c r="L1048" s="142">
        <v>-400</v>
      </c>
    </row>
    <row r="1049" spans="2:12" ht="21">
      <c r="B1049" s="483" t="s">
        <v>250</v>
      </c>
      <c r="C1049" s="427"/>
      <c r="D1049" s="170" t="s">
        <v>249</v>
      </c>
      <c r="E1049" s="482">
        <v>14216.7</v>
      </c>
      <c r="F1049" s="427"/>
      <c r="G1049" s="171">
        <v>14800</v>
      </c>
      <c r="H1049" s="482">
        <v>-583.29999999999995</v>
      </c>
      <c r="I1049" s="427"/>
      <c r="J1049" s="141">
        <v>14216.7</v>
      </c>
      <c r="K1049" s="171">
        <v>14800</v>
      </c>
      <c r="L1049" s="141">
        <v>-583.29999999999995</v>
      </c>
    </row>
    <row r="1050" spans="2:12" ht="21">
      <c r="B1050" s="483" t="s">
        <v>248</v>
      </c>
      <c r="C1050" s="427"/>
      <c r="D1050" s="170" t="s">
        <v>247</v>
      </c>
      <c r="E1050" s="482">
        <v>-7567.5</v>
      </c>
      <c r="F1050" s="427"/>
      <c r="G1050" s="171">
        <v>-9300</v>
      </c>
      <c r="H1050" s="482">
        <v>1732.5</v>
      </c>
      <c r="I1050" s="427"/>
      <c r="J1050" s="141">
        <v>-7567.5</v>
      </c>
      <c r="K1050" s="171">
        <v>-9300</v>
      </c>
      <c r="L1050" s="141">
        <v>1732.5</v>
      </c>
    </row>
    <row r="1051" spans="2:12">
      <c r="B1051" s="483" t="s">
        <v>2022</v>
      </c>
      <c r="C1051" s="427"/>
      <c r="D1051" s="170" t="s">
        <v>2023</v>
      </c>
      <c r="E1051" s="482">
        <v>0</v>
      </c>
      <c r="F1051" s="427"/>
      <c r="G1051" s="171">
        <v>0</v>
      </c>
      <c r="H1051" s="482">
        <v>0</v>
      </c>
      <c r="I1051" s="427"/>
      <c r="J1051" s="172" t="s">
        <v>228</v>
      </c>
      <c r="K1051" s="172" t="s">
        <v>228</v>
      </c>
      <c r="L1051" s="172" t="s">
        <v>228</v>
      </c>
    </row>
    <row r="1052" spans="2:12" ht="21">
      <c r="B1052" s="483" t="s">
        <v>27</v>
      </c>
      <c r="C1052" s="427"/>
      <c r="D1052" s="170" t="s">
        <v>2024</v>
      </c>
      <c r="E1052" s="482">
        <v>-7567.5</v>
      </c>
      <c r="F1052" s="427"/>
      <c r="G1052" s="171">
        <v>-9300</v>
      </c>
      <c r="H1052" s="482">
        <v>1732.5</v>
      </c>
      <c r="I1052" s="427"/>
      <c r="J1052" s="172" t="s">
        <v>228</v>
      </c>
      <c r="K1052" s="172" t="s">
        <v>228</v>
      </c>
      <c r="L1052" s="172" t="s">
        <v>228</v>
      </c>
    </row>
    <row r="1053" spans="2:12" ht="17.100000000000001" customHeight="1">
      <c r="B1053" s="492" t="s">
        <v>246</v>
      </c>
      <c r="C1053" s="426"/>
      <c r="D1053" s="426"/>
      <c r="E1053" s="426"/>
      <c r="F1053" s="426"/>
      <c r="G1053" s="426"/>
      <c r="H1053" s="426"/>
      <c r="I1053" s="426"/>
      <c r="J1053" s="426"/>
      <c r="K1053" s="426"/>
      <c r="L1053" s="427"/>
    </row>
    <row r="1054" spans="2:12">
      <c r="B1054" s="483" t="s">
        <v>245</v>
      </c>
      <c r="C1054" s="427"/>
      <c r="D1054" s="170" t="s">
        <v>244</v>
      </c>
      <c r="E1054" s="487" t="s">
        <v>228</v>
      </c>
      <c r="F1054" s="427"/>
      <c r="G1054" s="172" t="s">
        <v>228</v>
      </c>
      <c r="H1054" s="487" t="s">
        <v>228</v>
      </c>
      <c r="I1054" s="427"/>
      <c r="J1054" s="141">
        <v>0</v>
      </c>
      <c r="K1054" s="171">
        <v>0</v>
      </c>
      <c r="L1054" s="141">
        <v>0</v>
      </c>
    </row>
    <row r="1055" spans="2:12">
      <c r="B1055" s="483" t="s">
        <v>243</v>
      </c>
      <c r="C1055" s="427"/>
      <c r="D1055" s="170" t="s">
        <v>242</v>
      </c>
      <c r="E1055" s="487" t="s">
        <v>228</v>
      </c>
      <c r="F1055" s="427"/>
      <c r="G1055" s="172" t="s">
        <v>228</v>
      </c>
      <c r="H1055" s="487" t="s">
        <v>228</v>
      </c>
      <c r="I1055" s="427"/>
      <c r="J1055" s="141">
        <v>0</v>
      </c>
      <c r="K1055" s="171">
        <v>0</v>
      </c>
      <c r="L1055" s="141">
        <v>0</v>
      </c>
    </row>
    <row r="1056" spans="2:12">
      <c r="B1056" s="483" t="s">
        <v>241</v>
      </c>
      <c r="C1056" s="427"/>
      <c r="D1056" s="170" t="s">
        <v>240</v>
      </c>
      <c r="E1056" s="487" t="s">
        <v>228</v>
      </c>
      <c r="F1056" s="427"/>
      <c r="G1056" s="172" t="s">
        <v>228</v>
      </c>
      <c r="H1056" s="487" t="s">
        <v>228</v>
      </c>
      <c r="I1056" s="427"/>
      <c r="J1056" s="141">
        <v>0</v>
      </c>
      <c r="K1056" s="171">
        <v>0</v>
      </c>
      <c r="L1056" s="141">
        <v>0</v>
      </c>
    </row>
    <row r="1057" spans="2:12">
      <c r="B1057" s="483" t="s">
        <v>239</v>
      </c>
      <c r="C1057" s="427"/>
      <c r="D1057" s="170" t="s">
        <v>238</v>
      </c>
      <c r="E1057" s="487" t="s">
        <v>228</v>
      </c>
      <c r="F1057" s="427"/>
      <c r="G1057" s="172" t="s">
        <v>228</v>
      </c>
      <c r="H1057" s="487" t="s">
        <v>228</v>
      </c>
      <c r="I1057" s="427"/>
      <c r="J1057" s="141">
        <v>-7567.5</v>
      </c>
      <c r="K1057" s="171">
        <v>-9300</v>
      </c>
      <c r="L1057" s="141">
        <v>1732.5</v>
      </c>
    </row>
    <row r="1058" spans="2:12" ht="17.100000000000001" customHeight="1">
      <c r="B1058" s="492" t="s">
        <v>237</v>
      </c>
      <c r="C1058" s="426"/>
      <c r="D1058" s="426"/>
      <c r="E1058" s="426"/>
      <c r="F1058" s="426"/>
      <c r="G1058" s="426"/>
      <c r="H1058" s="426"/>
      <c r="I1058" s="426"/>
      <c r="J1058" s="426"/>
      <c r="K1058" s="426"/>
      <c r="L1058" s="427"/>
    </row>
    <row r="1059" spans="2:12">
      <c r="B1059" s="483" t="s">
        <v>236</v>
      </c>
      <c r="C1059" s="427"/>
      <c r="D1059" s="170" t="s">
        <v>235</v>
      </c>
      <c r="E1059" s="487" t="s">
        <v>228</v>
      </c>
      <c r="F1059" s="427"/>
      <c r="G1059" s="172" t="s">
        <v>228</v>
      </c>
      <c r="H1059" s="487" t="s">
        <v>228</v>
      </c>
      <c r="I1059" s="427"/>
      <c r="J1059" s="141">
        <v>0</v>
      </c>
      <c r="K1059" s="171">
        <v>0</v>
      </c>
      <c r="L1059" s="141">
        <v>0</v>
      </c>
    </row>
    <row r="1060" spans="2:12">
      <c r="B1060" s="483" t="s">
        <v>234</v>
      </c>
      <c r="C1060" s="427"/>
      <c r="D1060" s="170" t="s">
        <v>233</v>
      </c>
      <c r="E1060" s="487" t="s">
        <v>228</v>
      </c>
      <c r="F1060" s="427"/>
      <c r="G1060" s="172" t="s">
        <v>228</v>
      </c>
      <c r="H1060" s="487" t="s">
        <v>228</v>
      </c>
      <c r="I1060" s="427"/>
      <c r="J1060" s="141">
        <v>0</v>
      </c>
      <c r="K1060" s="171">
        <v>0</v>
      </c>
      <c r="L1060" s="141">
        <v>0</v>
      </c>
    </row>
    <row r="1061" spans="2:12" ht="21">
      <c r="B1061" s="483" t="s">
        <v>232</v>
      </c>
      <c r="C1061" s="427"/>
      <c r="D1061" s="170" t="s">
        <v>77</v>
      </c>
      <c r="E1061" s="487" t="s">
        <v>228</v>
      </c>
      <c r="F1061" s="427"/>
      <c r="G1061" s="172" t="s">
        <v>228</v>
      </c>
      <c r="H1061" s="487" t="s">
        <v>228</v>
      </c>
      <c r="I1061" s="427"/>
      <c r="J1061" s="141">
        <v>0</v>
      </c>
      <c r="K1061" s="171">
        <v>0</v>
      </c>
      <c r="L1061" s="141">
        <v>0</v>
      </c>
    </row>
    <row r="1062" spans="2:12" ht="21">
      <c r="B1062" s="483" t="s">
        <v>231</v>
      </c>
      <c r="C1062" s="427"/>
      <c r="D1062" s="170" t="s">
        <v>230</v>
      </c>
      <c r="E1062" s="487" t="s">
        <v>228</v>
      </c>
      <c r="F1062" s="427"/>
      <c r="G1062" s="172" t="s">
        <v>228</v>
      </c>
      <c r="H1062" s="487" t="s">
        <v>228</v>
      </c>
      <c r="I1062" s="427"/>
      <c r="J1062" s="141">
        <v>-7567.5</v>
      </c>
      <c r="K1062" s="171">
        <v>-9300</v>
      </c>
      <c r="L1062" s="141">
        <v>1732.5</v>
      </c>
    </row>
    <row r="1063" spans="2:12">
      <c r="B1063" s="143" t="s">
        <v>228</v>
      </c>
      <c r="C1063" s="143" t="s">
        <v>228</v>
      </c>
      <c r="D1063" s="143" t="s">
        <v>228</v>
      </c>
      <c r="E1063" s="488" t="s">
        <v>228</v>
      </c>
      <c r="F1063" s="422"/>
      <c r="G1063" s="143" t="s">
        <v>228</v>
      </c>
      <c r="H1063" s="488" t="s">
        <v>228</v>
      </c>
      <c r="I1063" s="422"/>
      <c r="J1063" s="143" t="s">
        <v>228</v>
      </c>
      <c r="K1063" s="143" t="s">
        <v>228</v>
      </c>
      <c r="L1063" s="143" t="s">
        <v>228</v>
      </c>
    </row>
    <row r="1064" spans="2:12">
      <c r="B1064" s="485" t="s">
        <v>779</v>
      </c>
      <c r="C1064" s="444"/>
      <c r="D1064" s="167" t="s">
        <v>778</v>
      </c>
      <c r="E1064" s="484" t="s">
        <v>2425</v>
      </c>
      <c r="F1064" s="444"/>
      <c r="G1064" s="168" t="s">
        <v>2426</v>
      </c>
      <c r="H1064" s="484" t="s">
        <v>3</v>
      </c>
      <c r="I1064" s="444"/>
      <c r="J1064" s="168" t="s">
        <v>2425</v>
      </c>
      <c r="K1064" s="168" t="s">
        <v>2426</v>
      </c>
      <c r="L1064" s="168" t="s">
        <v>3</v>
      </c>
    </row>
    <row r="1065" spans="2:12">
      <c r="B1065" s="493" t="s">
        <v>228</v>
      </c>
      <c r="C1065" s="427"/>
      <c r="D1065" s="169" t="s">
        <v>228</v>
      </c>
      <c r="E1065" s="490" t="s">
        <v>258</v>
      </c>
      <c r="F1065" s="432"/>
      <c r="G1065" s="432"/>
      <c r="H1065" s="432"/>
      <c r="I1065" s="433"/>
      <c r="J1065" s="490" t="s">
        <v>257</v>
      </c>
      <c r="K1065" s="432"/>
      <c r="L1065" s="433"/>
    </row>
    <row r="1066" spans="2:12" ht="21">
      <c r="B1066" s="483" t="s">
        <v>248</v>
      </c>
      <c r="C1066" s="427"/>
      <c r="D1066" s="170" t="s">
        <v>247</v>
      </c>
      <c r="E1066" s="482">
        <v>-149069.32999999999</v>
      </c>
      <c r="F1066" s="427"/>
      <c r="G1066" s="171">
        <v>-175600</v>
      </c>
      <c r="H1066" s="482">
        <v>26530.67</v>
      </c>
      <c r="I1066" s="427"/>
      <c r="J1066" s="141">
        <v>-144231.12</v>
      </c>
      <c r="K1066" s="171">
        <v>-175600</v>
      </c>
      <c r="L1066" s="141">
        <v>31368.880000000001</v>
      </c>
    </row>
    <row r="1067" spans="2:12">
      <c r="B1067" s="483" t="s">
        <v>241</v>
      </c>
      <c r="C1067" s="427"/>
      <c r="D1067" s="170" t="s">
        <v>240</v>
      </c>
      <c r="E1067" s="487" t="s">
        <v>228</v>
      </c>
      <c r="F1067" s="427"/>
      <c r="G1067" s="172" t="s">
        <v>228</v>
      </c>
      <c r="H1067" s="487" t="s">
        <v>228</v>
      </c>
      <c r="I1067" s="427"/>
      <c r="J1067" s="141">
        <v>-1174.17</v>
      </c>
      <c r="K1067" s="171">
        <v>-1200</v>
      </c>
      <c r="L1067" s="141">
        <v>25.83</v>
      </c>
    </row>
    <row r="1068" spans="2:12">
      <c r="B1068" s="483" t="s">
        <v>239</v>
      </c>
      <c r="C1068" s="427"/>
      <c r="D1068" s="170" t="s">
        <v>238</v>
      </c>
      <c r="E1068" s="487" t="s">
        <v>228</v>
      </c>
      <c r="F1068" s="427"/>
      <c r="G1068" s="172" t="s">
        <v>228</v>
      </c>
      <c r="H1068" s="487" t="s">
        <v>228</v>
      </c>
      <c r="I1068" s="427"/>
      <c r="J1068" s="141">
        <v>-145405.29</v>
      </c>
      <c r="K1068" s="171">
        <v>-176800</v>
      </c>
      <c r="L1068" s="141">
        <v>31394.71</v>
      </c>
    </row>
    <row r="1069" spans="2:12" ht="21">
      <c r="B1069" s="483" t="s">
        <v>232</v>
      </c>
      <c r="C1069" s="427"/>
      <c r="D1069" s="170" t="s">
        <v>77</v>
      </c>
      <c r="E1069" s="487" t="s">
        <v>228</v>
      </c>
      <c r="F1069" s="427"/>
      <c r="G1069" s="172" t="s">
        <v>228</v>
      </c>
      <c r="H1069" s="487" t="s">
        <v>228</v>
      </c>
      <c r="I1069" s="427"/>
      <c r="J1069" s="141">
        <v>0</v>
      </c>
      <c r="K1069" s="171">
        <v>0</v>
      </c>
      <c r="L1069" s="141">
        <v>0</v>
      </c>
    </row>
    <row r="1070" spans="2:12" ht="21">
      <c r="B1070" s="483" t="s">
        <v>231</v>
      </c>
      <c r="C1070" s="427"/>
      <c r="D1070" s="170" t="s">
        <v>230</v>
      </c>
      <c r="E1070" s="487" t="s">
        <v>228</v>
      </c>
      <c r="F1070" s="427"/>
      <c r="G1070" s="172" t="s">
        <v>228</v>
      </c>
      <c r="H1070" s="487" t="s">
        <v>228</v>
      </c>
      <c r="I1070" s="427"/>
      <c r="J1070" s="141">
        <v>-145405.29</v>
      </c>
      <c r="K1070" s="171">
        <v>-176800</v>
      </c>
      <c r="L1070" s="141">
        <v>31394.71</v>
      </c>
    </row>
    <row r="1071" spans="2:12" ht="21">
      <c r="B1071" s="483" t="s">
        <v>27</v>
      </c>
      <c r="C1071" s="427"/>
      <c r="D1071" s="170" t="s">
        <v>2024</v>
      </c>
      <c r="E1071" s="482">
        <v>-149069.32999999999</v>
      </c>
      <c r="F1071" s="427"/>
      <c r="G1071" s="171">
        <v>-175600</v>
      </c>
      <c r="H1071" s="482">
        <v>26530.67</v>
      </c>
      <c r="I1071" s="427"/>
      <c r="J1071" s="172" t="s">
        <v>228</v>
      </c>
      <c r="K1071" s="172" t="s">
        <v>228</v>
      </c>
      <c r="L1071" s="172" t="s">
        <v>228</v>
      </c>
    </row>
    <row r="1072" spans="2:12">
      <c r="B1072" s="143" t="s">
        <v>228</v>
      </c>
      <c r="C1072" s="143" t="s">
        <v>228</v>
      </c>
      <c r="D1072" s="143" t="s">
        <v>228</v>
      </c>
      <c r="E1072" s="488" t="s">
        <v>228</v>
      </c>
      <c r="F1072" s="422"/>
      <c r="G1072" s="143" t="s">
        <v>228</v>
      </c>
      <c r="H1072" s="488" t="s">
        <v>228</v>
      </c>
      <c r="I1072" s="422"/>
      <c r="J1072" s="143" t="s">
        <v>228</v>
      </c>
      <c r="K1072" s="143" t="s">
        <v>228</v>
      </c>
      <c r="L1072" s="143" t="s">
        <v>228</v>
      </c>
    </row>
    <row r="1073" spans="2:12">
      <c r="B1073" s="485" t="s">
        <v>777</v>
      </c>
      <c r="C1073" s="444"/>
      <c r="D1073" s="167" t="s">
        <v>776</v>
      </c>
      <c r="E1073" s="484" t="s">
        <v>2425</v>
      </c>
      <c r="F1073" s="444"/>
      <c r="G1073" s="168" t="s">
        <v>2426</v>
      </c>
      <c r="H1073" s="484" t="s">
        <v>3</v>
      </c>
      <c r="I1073" s="444"/>
      <c r="J1073" s="168" t="s">
        <v>2425</v>
      </c>
      <c r="K1073" s="168" t="s">
        <v>2426</v>
      </c>
      <c r="L1073" s="168" t="s">
        <v>3</v>
      </c>
    </row>
    <row r="1074" spans="2:12">
      <c r="B1074" s="493" t="s">
        <v>228</v>
      </c>
      <c r="C1074" s="427"/>
      <c r="D1074" s="169" t="s">
        <v>228</v>
      </c>
      <c r="E1074" s="490" t="s">
        <v>258</v>
      </c>
      <c r="F1074" s="432"/>
      <c r="G1074" s="432"/>
      <c r="H1074" s="432"/>
      <c r="I1074" s="433"/>
      <c r="J1074" s="490" t="s">
        <v>257</v>
      </c>
      <c r="K1074" s="432"/>
      <c r="L1074" s="433"/>
    </row>
    <row r="1075" spans="2:12" ht="21">
      <c r="B1075" s="483" t="s">
        <v>248</v>
      </c>
      <c r="C1075" s="427"/>
      <c r="D1075" s="170" t="s">
        <v>247</v>
      </c>
      <c r="E1075" s="482">
        <v>-92012.28</v>
      </c>
      <c r="F1075" s="427"/>
      <c r="G1075" s="171">
        <v>-117200</v>
      </c>
      <c r="H1075" s="482">
        <v>25187.72</v>
      </c>
      <c r="I1075" s="427"/>
      <c r="J1075" s="141">
        <v>-88869.93</v>
      </c>
      <c r="K1075" s="171">
        <v>-117200</v>
      </c>
      <c r="L1075" s="141">
        <v>28330.07</v>
      </c>
    </row>
    <row r="1076" spans="2:12">
      <c r="B1076" s="483" t="s">
        <v>241</v>
      </c>
      <c r="C1076" s="427"/>
      <c r="D1076" s="170" t="s">
        <v>240</v>
      </c>
      <c r="E1076" s="487" t="s">
        <v>228</v>
      </c>
      <c r="F1076" s="427"/>
      <c r="G1076" s="172" t="s">
        <v>228</v>
      </c>
      <c r="H1076" s="487" t="s">
        <v>228</v>
      </c>
      <c r="I1076" s="427"/>
      <c r="J1076" s="141">
        <v>-1174.17</v>
      </c>
      <c r="K1076" s="171">
        <v>-1200</v>
      </c>
      <c r="L1076" s="141">
        <v>25.83</v>
      </c>
    </row>
    <row r="1077" spans="2:12">
      <c r="B1077" s="483" t="s">
        <v>239</v>
      </c>
      <c r="C1077" s="427"/>
      <c r="D1077" s="170" t="s">
        <v>238</v>
      </c>
      <c r="E1077" s="487" t="s">
        <v>228</v>
      </c>
      <c r="F1077" s="427"/>
      <c r="G1077" s="172" t="s">
        <v>228</v>
      </c>
      <c r="H1077" s="487" t="s">
        <v>228</v>
      </c>
      <c r="I1077" s="427"/>
      <c r="J1077" s="141">
        <v>-90044.1</v>
      </c>
      <c r="K1077" s="171">
        <v>-118400</v>
      </c>
      <c r="L1077" s="141">
        <v>28355.9</v>
      </c>
    </row>
    <row r="1078" spans="2:12" ht="21">
      <c r="B1078" s="483" t="s">
        <v>232</v>
      </c>
      <c r="C1078" s="427"/>
      <c r="D1078" s="170" t="s">
        <v>77</v>
      </c>
      <c r="E1078" s="487" t="s">
        <v>228</v>
      </c>
      <c r="F1078" s="427"/>
      <c r="G1078" s="172" t="s">
        <v>228</v>
      </c>
      <c r="H1078" s="487" t="s">
        <v>228</v>
      </c>
      <c r="I1078" s="427"/>
      <c r="J1078" s="141">
        <v>0</v>
      </c>
      <c r="K1078" s="171">
        <v>0</v>
      </c>
      <c r="L1078" s="141">
        <v>0</v>
      </c>
    </row>
    <row r="1079" spans="2:12" ht="21">
      <c r="B1079" s="483" t="s">
        <v>231</v>
      </c>
      <c r="C1079" s="427"/>
      <c r="D1079" s="170" t="s">
        <v>230</v>
      </c>
      <c r="E1079" s="487" t="s">
        <v>228</v>
      </c>
      <c r="F1079" s="427"/>
      <c r="G1079" s="172" t="s">
        <v>228</v>
      </c>
      <c r="H1079" s="487" t="s">
        <v>228</v>
      </c>
      <c r="I1079" s="427"/>
      <c r="J1079" s="141">
        <v>-90044.1</v>
      </c>
      <c r="K1079" s="171">
        <v>-118400</v>
      </c>
      <c r="L1079" s="141">
        <v>28355.9</v>
      </c>
    </row>
    <row r="1080" spans="2:12" ht="21">
      <c r="B1080" s="483" t="s">
        <v>27</v>
      </c>
      <c r="C1080" s="427"/>
      <c r="D1080" s="170" t="s">
        <v>2024</v>
      </c>
      <c r="E1080" s="482">
        <v>-92012.28</v>
      </c>
      <c r="F1080" s="427"/>
      <c r="G1080" s="171">
        <v>-117200</v>
      </c>
      <c r="H1080" s="482">
        <v>25187.72</v>
      </c>
      <c r="I1080" s="427"/>
      <c r="J1080" s="172" t="s">
        <v>228</v>
      </c>
      <c r="K1080" s="172" t="s">
        <v>228</v>
      </c>
      <c r="L1080" s="172" t="s">
        <v>228</v>
      </c>
    </row>
    <row r="1081" spans="2:12">
      <c r="B1081" s="143" t="s">
        <v>228</v>
      </c>
      <c r="C1081" s="143" t="s">
        <v>228</v>
      </c>
      <c r="D1081" s="143" t="s">
        <v>228</v>
      </c>
      <c r="E1081" s="488" t="s">
        <v>228</v>
      </c>
      <c r="F1081" s="422"/>
      <c r="G1081" s="143" t="s">
        <v>228</v>
      </c>
      <c r="H1081" s="488" t="s">
        <v>228</v>
      </c>
      <c r="I1081" s="422"/>
      <c r="J1081" s="143" t="s">
        <v>228</v>
      </c>
      <c r="K1081" s="143" t="s">
        <v>228</v>
      </c>
      <c r="L1081" s="143" t="s">
        <v>228</v>
      </c>
    </row>
    <row r="1082" spans="2:12">
      <c r="B1082" s="485" t="s">
        <v>775</v>
      </c>
      <c r="C1082" s="444"/>
      <c r="D1082" s="167" t="s">
        <v>774</v>
      </c>
      <c r="E1082" s="484" t="s">
        <v>2425</v>
      </c>
      <c r="F1082" s="444"/>
      <c r="G1082" s="168" t="s">
        <v>2426</v>
      </c>
      <c r="H1082" s="484" t="s">
        <v>3</v>
      </c>
      <c r="I1082" s="444"/>
      <c r="J1082" s="168" t="s">
        <v>2425</v>
      </c>
      <c r="K1082" s="168" t="s">
        <v>2426</v>
      </c>
      <c r="L1082" s="168" t="s">
        <v>3</v>
      </c>
    </row>
    <row r="1083" spans="2:12">
      <c r="B1083" s="486" t="s">
        <v>259</v>
      </c>
      <c r="C1083" s="427"/>
      <c r="D1083" s="169" t="s">
        <v>228</v>
      </c>
      <c r="E1083" s="490" t="s">
        <v>258</v>
      </c>
      <c r="F1083" s="432"/>
      <c r="G1083" s="432"/>
      <c r="H1083" s="432"/>
      <c r="I1083" s="433"/>
      <c r="J1083" s="490" t="s">
        <v>257</v>
      </c>
      <c r="K1083" s="432"/>
      <c r="L1083" s="433"/>
    </row>
    <row r="1084" spans="2:12" ht="17.100000000000001" customHeight="1">
      <c r="B1084" s="492" t="s">
        <v>256</v>
      </c>
      <c r="C1084" s="426"/>
      <c r="D1084" s="426"/>
      <c r="E1084" s="426"/>
      <c r="F1084" s="426"/>
      <c r="G1084" s="426"/>
      <c r="H1084" s="426"/>
      <c r="I1084" s="426"/>
      <c r="J1084" s="426"/>
      <c r="K1084" s="426"/>
      <c r="L1084" s="427"/>
    </row>
    <row r="1085" spans="2:12">
      <c r="B1085" s="204" t="s">
        <v>762</v>
      </c>
      <c r="C1085" s="174" t="s">
        <v>626</v>
      </c>
      <c r="D1085" s="229" t="s">
        <v>625</v>
      </c>
      <c r="E1085" s="489">
        <v>0</v>
      </c>
      <c r="F1085" s="427"/>
      <c r="G1085" s="173">
        <v>0</v>
      </c>
      <c r="H1085" s="489">
        <v>0</v>
      </c>
      <c r="I1085" s="427"/>
      <c r="J1085" s="142">
        <v>320</v>
      </c>
      <c r="K1085" s="173">
        <v>0</v>
      </c>
      <c r="L1085" s="142">
        <v>320</v>
      </c>
    </row>
    <row r="1086" spans="2:12">
      <c r="B1086" s="204" t="s">
        <v>762</v>
      </c>
      <c r="C1086" s="174" t="s">
        <v>2441</v>
      </c>
      <c r="D1086" s="229" t="s">
        <v>1099</v>
      </c>
      <c r="E1086" s="489">
        <v>0</v>
      </c>
      <c r="F1086" s="427"/>
      <c r="G1086" s="173">
        <v>200</v>
      </c>
      <c r="H1086" s="489">
        <v>-200</v>
      </c>
      <c r="I1086" s="427"/>
      <c r="J1086" s="142">
        <v>0</v>
      </c>
      <c r="K1086" s="173">
        <v>200</v>
      </c>
      <c r="L1086" s="142">
        <v>-200</v>
      </c>
    </row>
    <row r="1087" spans="2:12" ht="21">
      <c r="B1087" s="204" t="s">
        <v>762</v>
      </c>
      <c r="C1087" s="174" t="s">
        <v>385</v>
      </c>
      <c r="D1087" s="229" t="s">
        <v>384</v>
      </c>
      <c r="E1087" s="489">
        <v>16065.45</v>
      </c>
      <c r="F1087" s="427"/>
      <c r="G1087" s="173">
        <v>16100</v>
      </c>
      <c r="H1087" s="489">
        <v>-34.549999999999997</v>
      </c>
      <c r="I1087" s="427"/>
      <c r="J1087" s="174" t="s">
        <v>228</v>
      </c>
      <c r="K1087" s="174" t="s">
        <v>228</v>
      </c>
      <c r="L1087" s="174" t="s">
        <v>228</v>
      </c>
    </row>
    <row r="1088" spans="2:12">
      <c r="B1088" s="204" t="s">
        <v>762</v>
      </c>
      <c r="C1088" s="174" t="s">
        <v>351</v>
      </c>
      <c r="D1088" s="229" t="s">
        <v>2443</v>
      </c>
      <c r="E1088" s="489">
        <v>8247</v>
      </c>
      <c r="F1088" s="427"/>
      <c r="G1088" s="173">
        <v>7500</v>
      </c>
      <c r="H1088" s="489">
        <v>747</v>
      </c>
      <c r="I1088" s="427"/>
      <c r="J1088" s="142">
        <v>8247</v>
      </c>
      <c r="K1088" s="173">
        <v>7500</v>
      </c>
      <c r="L1088" s="142">
        <v>747</v>
      </c>
    </row>
    <row r="1089" spans="2:12">
      <c r="B1089" s="204" t="s">
        <v>762</v>
      </c>
      <c r="C1089" s="174" t="s">
        <v>2444</v>
      </c>
      <c r="D1089" s="229" t="s">
        <v>2445</v>
      </c>
      <c r="E1089" s="489">
        <v>1920.96</v>
      </c>
      <c r="F1089" s="427"/>
      <c r="G1089" s="173">
        <v>1800</v>
      </c>
      <c r="H1089" s="489">
        <v>120.96</v>
      </c>
      <c r="I1089" s="427"/>
      <c r="J1089" s="142">
        <v>1920.96</v>
      </c>
      <c r="K1089" s="173">
        <v>1800</v>
      </c>
      <c r="L1089" s="142">
        <v>120.96</v>
      </c>
    </row>
    <row r="1090" spans="2:12">
      <c r="B1090" s="204" t="s">
        <v>762</v>
      </c>
      <c r="C1090" s="174" t="s">
        <v>2086</v>
      </c>
      <c r="D1090" s="229" t="s">
        <v>2446</v>
      </c>
      <c r="E1090" s="489">
        <v>0</v>
      </c>
      <c r="F1090" s="427"/>
      <c r="G1090" s="173">
        <v>0</v>
      </c>
      <c r="H1090" s="489">
        <v>0</v>
      </c>
      <c r="I1090" s="427"/>
      <c r="J1090" s="142">
        <v>421.24</v>
      </c>
      <c r="K1090" s="173">
        <v>0</v>
      </c>
      <c r="L1090" s="142">
        <v>421.24</v>
      </c>
    </row>
    <row r="1091" spans="2:12">
      <c r="B1091" s="204" t="s">
        <v>762</v>
      </c>
      <c r="C1091" s="174" t="s">
        <v>377</v>
      </c>
      <c r="D1091" s="229" t="s">
        <v>1638</v>
      </c>
      <c r="E1091" s="489">
        <v>5340.72</v>
      </c>
      <c r="F1091" s="427"/>
      <c r="G1091" s="173">
        <v>4900</v>
      </c>
      <c r="H1091" s="489">
        <v>440.72</v>
      </c>
      <c r="I1091" s="427"/>
      <c r="J1091" s="142">
        <v>5340.72</v>
      </c>
      <c r="K1091" s="173">
        <v>4900</v>
      </c>
      <c r="L1091" s="142">
        <v>440.72</v>
      </c>
    </row>
    <row r="1092" spans="2:12">
      <c r="B1092" s="204" t="s">
        <v>762</v>
      </c>
      <c r="C1092" s="174" t="s">
        <v>1639</v>
      </c>
      <c r="D1092" s="229" t="s">
        <v>1606</v>
      </c>
      <c r="E1092" s="489">
        <v>20000</v>
      </c>
      <c r="F1092" s="427"/>
      <c r="G1092" s="173">
        <v>20000</v>
      </c>
      <c r="H1092" s="489">
        <v>0</v>
      </c>
      <c r="I1092" s="427"/>
      <c r="J1092" s="142">
        <v>20000</v>
      </c>
      <c r="K1092" s="173">
        <v>20000</v>
      </c>
      <c r="L1092" s="142">
        <v>0</v>
      </c>
    </row>
    <row r="1093" spans="2:12">
      <c r="B1093" s="204" t="s">
        <v>762</v>
      </c>
      <c r="C1093" s="174" t="s">
        <v>2088</v>
      </c>
      <c r="D1093" s="229" t="s">
        <v>2447</v>
      </c>
      <c r="E1093" s="489">
        <v>26964</v>
      </c>
      <c r="F1093" s="427"/>
      <c r="G1093" s="173">
        <v>27000</v>
      </c>
      <c r="H1093" s="489">
        <v>-36</v>
      </c>
      <c r="I1093" s="427"/>
      <c r="J1093" s="142">
        <v>26964</v>
      </c>
      <c r="K1093" s="173">
        <v>27000</v>
      </c>
      <c r="L1093" s="142">
        <v>-36</v>
      </c>
    </row>
    <row r="1094" spans="2:12">
      <c r="B1094" s="204" t="s">
        <v>762</v>
      </c>
      <c r="C1094" s="174" t="s">
        <v>583</v>
      </c>
      <c r="D1094" s="229" t="s">
        <v>1918</v>
      </c>
      <c r="E1094" s="489">
        <v>0</v>
      </c>
      <c r="F1094" s="427"/>
      <c r="G1094" s="173">
        <v>1000</v>
      </c>
      <c r="H1094" s="489">
        <v>-1000</v>
      </c>
      <c r="I1094" s="427"/>
      <c r="J1094" s="142">
        <v>0</v>
      </c>
      <c r="K1094" s="173">
        <v>1000</v>
      </c>
      <c r="L1094" s="142">
        <v>-1000</v>
      </c>
    </row>
    <row r="1095" spans="2:12">
      <c r="B1095" s="204" t="s">
        <v>762</v>
      </c>
      <c r="C1095" s="174" t="s">
        <v>773</v>
      </c>
      <c r="D1095" s="229" t="s">
        <v>1661</v>
      </c>
      <c r="E1095" s="489">
        <v>69923.16</v>
      </c>
      <c r="F1095" s="427"/>
      <c r="G1095" s="173">
        <v>60000</v>
      </c>
      <c r="H1095" s="489">
        <v>9923.16</v>
      </c>
      <c r="I1095" s="427"/>
      <c r="J1095" s="142">
        <v>69923.16</v>
      </c>
      <c r="K1095" s="173">
        <v>60000</v>
      </c>
      <c r="L1095" s="142">
        <v>9923.16</v>
      </c>
    </row>
    <row r="1096" spans="2:12">
      <c r="B1096" s="204" t="s">
        <v>762</v>
      </c>
      <c r="C1096" s="174" t="s">
        <v>1662</v>
      </c>
      <c r="D1096" s="229" t="s">
        <v>1919</v>
      </c>
      <c r="E1096" s="489">
        <v>17304</v>
      </c>
      <c r="F1096" s="427"/>
      <c r="G1096" s="173">
        <v>15500</v>
      </c>
      <c r="H1096" s="489">
        <v>1804</v>
      </c>
      <c r="I1096" s="427"/>
      <c r="J1096" s="142">
        <v>17304</v>
      </c>
      <c r="K1096" s="173">
        <v>15500</v>
      </c>
      <c r="L1096" s="142">
        <v>1804</v>
      </c>
    </row>
    <row r="1097" spans="2:12" ht="21">
      <c r="B1097" s="204" t="s">
        <v>762</v>
      </c>
      <c r="C1097" s="174" t="s">
        <v>667</v>
      </c>
      <c r="D1097" s="229" t="s">
        <v>520</v>
      </c>
      <c r="E1097" s="489">
        <v>600</v>
      </c>
      <c r="F1097" s="427"/>
      <c r="G1097" s="173">
        <v>600</v>
      </c>
      <c r="H1097" s="489">
        <v>0</v>
      </c>
      <c r="I1097" s="427"/>
      <c r="J1097" s="142">
        <v>600</v>
      </c>
      <c r="K1097" s="173">
        <v>600</v>
      </c>
      <c r="L1097" s="142">
        <v>0</v>
      </c>
    </row>
    <row r="1098" spans="2:12">
      <c r="B1098" s="204" t="s">
        <v>762</v>
      </c>
      <c r="C1098" s="174" t="s">
        <v>772</v>
      </c>
      <c r="D1098" s="229" t="s">
        <v>771</v>
      </c>
      <c r="E1098" s="489">
        <v>39499.199999999997</v>
      </c>
      <c r="F1098" s="427"/>
      <c r="G1098" s="173">
        <v>33600</v>
      </c>
      <c r="H1098" s="489">
        <v>5899.2</v>
      </c>
      <c r="I1098" s="427"/>
      <c r="J1098" s="142">
        <v>38846.400000000001</v>
      </c>
      <c r="K1098" s="173">
        <v>33600</v>
      </c>
      <c r="L1098" s="142">
        <v>5246.4</v>
      </c>
    </row>
    <row r="1099" spans="2:12" ht="21">
      <c r="B1099" s="204" t="s">
        <v>762</v>
      </c>
      <c r="C1099" s="174" t="s">
        <v>2076</v>
      </c>
      <c r="D1099" s="229" t="s">
        <v>2077</v>
      </c>
      <c r="E1099" s="489">
        <v>1200</v>
      </c>
      <c r="F1099" s="427"/>
      <c r="G1099" s="173">
        <v>1200</v>
      </c>
      <c r="H1099" s="489">
        <v>0</v>
      </c>
      <c r="I1099" s="427"/>
      <c r="J1099" s="174" t="s">
        <v>228</v>
      </c>
      <c r="K1099" s="174" t="s">
        <v>228</v>
      </c>
      <c r="L1099" s="174" t="s">
        <v>228</v>
      </c>
    </row>
    <row r="1100" spans="2:12">
      <c r="B1100" s="483" t="s">
        <v>252</v>
      </c>
      <c r="C1100" s="427"/>
      <c r="D1100" s="170" t="s">
        <v>251</v>
      </c>
      <c r="E1100" s="482">
        <v>207064.49</v>
      </c>
      <c r="F1100" s="427"/>
      <c r="G1100" s="171">
        <v>189400</v>
      </c>
      <c r="H1100" s="482">
        <v>17664.490000000002</v>
      </c>
      <c r="I1100" s="427"/>
      <c r="J1100" s="141">
        <v>189887.48</v>
      </c>
      <c r="K1100" s="171">
        <v>172100</v>
      </c>
      <c r="L1100" s="141">
        <v>17787.48</v>
      </c>
    </row>
    <row r="1101" spans="2:12">
      <c r="B1101" s="204" t="s">
        <v>762</v>
      </c>
      <c r="C1101" s="174" t="s">
        <v>461</v>
      </c>
      <c r="D1101" s="229" t="s">
        <v>460</v>
      </c>
      <c r="E1101" s="489">
        <v>2216.81</v>
      </c>
      <c r="F1101" s="427"/>
      <c r="G1101" s="173">
        <v>2000</v>
      </c>
      <c r="H1101" s="489">
        <v>216.81</v>
      </c>
      <c r="I1101" s="427"/>
      <c r="J1101" s="142">
        <v>2216.81</v>
      </c>
      <c r="K1101" s="173">
        <v>2000</v>
      </c>
      <c r="L1101" s="142">
        <v>216.81</v>
      </c>
    </row>
    <row r="1102" spans="2:12">
      <c r="B1102" s="204" t="s">
        <v>762</v>
      </c>
      <c r="C1102" s="174" t="s">
        <v>770</v>
      </c>
      <c r="D1102" s="229" t="s">
        <v>769</v>
      </c>
      <c r="E1102" s="489">
        <v>698.29</v>
      </c>
      <c r="F1102" s="427"/>
      <c r="G1102" s="173">
        <v>700</v>
      </c>
      <c r="H1102" s="489">
        <v>-1.71</v>
      </c>
      <c r="I1102" s="427"/>
      <c r="J1102" s="142">
        <v>698.29</v>
      </c>
      <c r="K1102" s="173">
        <v>700</v>
      </c>
      <c r="L1102" s="142">
        <v>-1.71</v>
      </c>
    </row>
    <row r="1103" spans="2:12">
      <c r="B1103" s="204" t="s">
        <v>762</v>
      </c>
      <c r="C1103" s="174" t="s">
        <v>768</v>
      </c>
      <c r="D1103" s="229" t="s">
        <v>2448</v>
      </c>
      <c r="E1103" s="489">
        <v>440.57</v>
      </c>
      <c r="F1103" s="427"/>
      <c r="G1103" s="173">
        <v>500</v>
      </c>
      <c r="H1103" s="489">
        <v>-59.43</v>
      </c>
      <c r="I1103" s="427"/>
      <c r="J1103" s="142">
        <v>440.57</v>
      </c>
      <c r="K1103" s="173">
        <v>500</v>
      </c>
      <c r="L1103" s="142">
        <v>-59.43</v>
      </c>
    </row>
    <row r="1104" spans="2:12">
      <c r="B1104" s="204" t="s">
        <v>762</v>
      </c>
      <c r="C1104" s="174" t="s">
        <v>2449</v>
      </c>
      <c r="D1104" s="229" t="s">
        <v>2089</v>
      </c>
      <c r="E1104" s="489">
        <v>2087.2600000000002</v>
      </c>
      <c r="F1104" s="427"/>
      <c r="G1104" s="173">
        <v>1800</v>
      </c>
      <c r="H1104" s="489">
        <v>287.26</v>
      </c>
      <c r="I1104" s="427"/>
      <c r="J1104" s="142">
        <v>2087.2600000000002</v>
      </c>
      <c r="K1104" s="173">
        <v>1800</v>
      </c>
      <c r="L1104" s="142">
        <v>287.26</v>
      </c>
    </row>
    <row r="1105" spans="2:12">
      <c r="B1105" s="204" t="s">
        <v>762</v>
      </c>
      <c r="C1105" s="174" t="s">
        <v>766</v>
      </c>
      <c r="D1105" s="229" t="s">
        <v>765</v>
      </c>
      <c r="E1105" s="489">
        <v>299.32</v>
      </c>
      <c r="F1105" s="427"/>
      <c r="G1105" s="173">
        <v>300</v>
      </c>
      <c r="H1105" s="489">
        <v>-0.68</v>
      </c>
      <c r="I1105" s="427"/>
      <c r="J1105" s="142">
        <v>299.32</v>
      </c>
      <c r="K1105" s="173">
        <v>300</v>
      </c>
      <c r="L1105" s="142">
        <v>-0.68</v>
      </c>
    </row>
    <row r="1106" spans="2:12">
      <c r="B1106" s="204" t="s">
        <v>762</v>
      </c>
      <c r="C1106" s="174" t="s">
        <v>419</v>
      </c>
      <c r="D1106" s="229" t="s">
        <v>418</v>
      </c>
      <c r="E1106" s="489">
        <v>2038.54</v>
      </c>
      <c r="F1106" s="427"/>
      <c r="G1106" s="173">
        <v>1200</v>
      </c>
      <c r="H1106" s="489">
        <v>838.54</v>
      </c>
      <c r="I1106" s="427"/>
      <c r="J1106" s="142">
        <v>2038.54</v>
      </c>
      <c r="K1106" s="173">
        <v>1200</v>
      </c>
      <c r="L1106" s="142">
        <v>838.54</v>
      </c>
    </row>
    <row r="1107" spans="2:12">
      <c r="B1107" s="204" t="s">
        <v>762</v>
      </c>
      <c r="C1107" s="174" t="s">
        <v>417</v>
      </c>
      <c r="D1107" s="229" t="s">
        <v>416</v>
      </c>
      <c r="E1107" s="489">
        <v>6380.21</v>
      </c>
      <c r="F1107" s="427"/>
      <c r="G1107" s="173">
        <v>7500</v>
      </c>
      <c r="H1107" s="489">
        <v>-1119.79</v>
      </c>
      <c r="I1107" s="427"/>
      <c r="J1107" s="142">
        <v>4173.1099999999997</v>
      </c>
      <c r="K1107" s="173">
        <v>7500</v>
      </c>
      <c r="L1107" s="142">
        <v>-3326.89</v>
      </c>
    </row>
    <row r="1108" spans="2:12">
      <c r="B1108" s="204" t="s">
        <v>762</v>
      </c>
      <c r="C1108" s="174" t="s">
        <v>415</v>
      </c>
      <c r="D1108" s="229" t="s">
        <v>414</v>
      </c>
      <c r="E1108" s="489">
        <v>1313.82</v>
      </c>
      <c r="F1108" s="427"/>
      <c r="G1108" s="173">
        <v>1000</v>
      </c>
      <c r="H1108" s="489">
        <v>313.82</v>
      </c>
      <c r="I1108" s="427"/>
      <c r="J1108" s="142">
        <v>1313.82</v>
      </c>
      <c r="K1108" s="173">
        <v>1000</v>
      </c>
      <c r="L1108" s="142">
        <v>313.82</v>
      </c>
    </row>
    <row r="1109" spans="2:12">
      <c r="B1109" s="204" t="s">
        <v>762</v>
      </c>
      <c r="C1109" s="174" t="s">
        <v>443</v>
      </c>
      <c r="D1109" s="229" t="s">
        <v>442</v>
      </c>
      <c r="E1109" s="489">
        <v>599</v>
      </c>
      <c r="F1109" s="427"/>
      <c r="G1109" s="173">
        <v>1000</v>
      </c>
      <c r="H1109" s="489">
        <v>-401</v>
      </c>
      <c r="I1109" s="427"/>
      <c r="J1109" s="142">
        <v>599</v>
      </c>
      <c r="K1109" s="173">
        <v>1000</v>
      </c>
      <c r="L1109" s="142">
        <v>-401</v>
      </c>
    </row>
    <row r="1110" spans="2:12">
      <c r="B1110" s="204" t="s">
        <v>762</v>
      </c>
      <c r="C1110" s="174" t="s">
        <v>439</v>
      </c>
      <c r="D1110" s="229" t="s">
        <v>438</v>
      </c>
      <c r="E1110" s="489">
        <v>0</v>
      </c>
      <c r="F1110" s="427"/>
      <c r="G1110" s="173">
        <v>200</v>
      </c>
      <c r="H1110" s="489">
        <v>-200</v>
      </c>
      <c r="I1110" s="427"/>
      <c r="J1110" s="142">
        <v>0</v>
      </c>
      <c r="K1110" s="173">
        <v>200</v>
      </c>
      <c r="L1110" s="142">
        <v>-200</v>
      </c>
    </row>
    <row r="1111" spans="2:12">
      <c r="B1111" s="204" t="s">
        <v>762</v>
      </c>
      <c r="C1111" s="174" t="s">
        <v>400</v>
      </c>
      <c r="D1111" s="229" t="s">
        <v>399</v>
      </c>
      <c r="E1111" s="489">
        <v>1012.67</v>
      </c>
      <c r="F1111" s="427"/>
      <c r="G1111" s="173">
        <v>1300</v>
      </c>
      <c r="H1111" s="489">
        <v>-287.33</v>
      </c>
      <c r="I1111" s="427"/>
      <c r="J1111" s="142">
        <v>1012.67</v>
      </c>
      <c r="K1111" s="173">
        <v>1300</v>
      </c>
      <c r="L1111" s="142">
        <v>-287.33</v>
      </c>
    </row>
    <row r="1112" spans="2:12">
      <c r="B1112" s="204" t="s">
        <v>762</v>
      </c>
      <c r="C1112" s="174" t="s">
        <v>348</v>
      </c>
      <c r="D1112" s="229" t="s">
        <v>346</v>
      </c>
      <c r="E1112" s="489">
        <v>345.46</v>
      </c>
      <c r="F1112" s="427"/>
      <c r="G1112" s="173">
        <v>300</v>
      </c>
      <c r="H1112" s="489">
        <v>45.46</v>
      </c>
      <c r="I1112" s="427"/>
      <c r="J1112" s="174" t="s">
        <v>228</v>
      </c>
      <c r="K1112" s="174" t="s">
        <v>228</v>
      </c>
      <c r="L1112" s="174" t="s">
        <v>228</v>
      </c>
    </row>
    <row r="1113" spans="2:12">
      <c r="B1113" s="204" t="s">
        <v>762</v>
      </c>
      <c r="C1113" s="174" t="s">
        <v>397</v>
      </c>
      <c r="D1113" s="229" t="s">
        <v>346</v>
      </c>
      <c r="E1113" s="489">
        <v>13989</v>
      </c>
      <c r="F1113" s="427"/>
      <c r="G1113" s="173">
        <v>14000</v>
      </c>
      <c r="H1113" s="489">
        <v>-11</v>
      </c>
      <c r="I1113" s="427"/>
      <c r="J1113" s="174" t="s">
        <v>228</v>
      </c>
      <c r="K1113" s="174" t="s">
        <v>228</v>
      </c>
      <c r="L1113" s="174" t="s">
        <v>228</v>
      </c>
    </row>
    <row r="1114" spans="2:12">
      <c r="B1114" s="204" t="s">
        <v>762</v>
      </c>
      <c r="C1114" s="174" t="s">
        <v>347</v>
      </c>
      <c r="D1114" s="229" t="s">
        <v>346</v>
      </c>
      <c r="E1114" s="489">
        <v>1495.98</v>
      </c>
      <c r="F1114" s="427"/>
      <c r="G1114" s="173">
        <v>1500</v>
      </c>
      <c r="H1114" s="489">
        <v>-4.0199999999999996</v>
      </c>
      <c r="I1114" s="427"/>
      <c r="J1114" s="174" t="s">
        <v>228</v>
      </c>
      <c r="K1114" s="174" t="s">
        <v>228</v>
      </c>
      <c r="L1114" s="174" t="s">
        <v>228</v>
      </c>
    </row>
    <row r="1115" spans="2:12">
      <c r="B1115" s="204" t="s">
        <v>762</v>
      </c>
      <c r="C1115" s="174" t="s">
        <v>396</v>
      </c>
      <c r="D1115" s="229" t="s">
        <v>346</v>
      </c>
      <c r="E1115" s="489">
        <v>57.42</v>
      </c>
      <c r="F1115" s="427"/>
      <c r="G1115" s="173">
        <v>100</v>
      </c>
      <c r="H1115" s="489">
        <v>-42.58</v>
      </c>
      <c r="I1115" s="427"/>
      <c r="J1115" s="174" t="s">
        <v>228</v>
      </c>
      <c r="K1115" s="174" t="s">
        <v>228</v>
      </c>
      <c r="L1115" s="174" t="s">
        <v>228</v>
      </c>
    </row>
    <row r="1116" spans="2:12">
      <c r="B1116" s="204" t="s">
        <v>762</v>
      </c>
      <c r="C1116" s="174" t="s">
        <v>413</v>
      </c>
      <c r="D1116" s="229" t="s">
        <v>346</v>
      </c>
      <c r="E1116" s="489">
        <v>1482.17</v>
      </c>
      <c r="F1116" s="427"/>
      <c r="G1116" s="173">
        <v>1400</v>
      </c>
      <c r="H1116" s="489">
        <v>82.17</v>
      </c>
      <c r="I1116" s="427"/>
      <c r="J1116" s="174" t="s">
        <v>228</v>
      </c>
      <c r="K1116" s="174" t="s">
        <v>228</v>
      </c>
      <c r="L1116" s="174" t="s">
        <v>228</v>
      </c>
    </row>
    <row r="1117" spans="2:12">
      <c r="B1117" s="204" t="s">
        <v>762</v>
      </c>
      <c r="C1117" s="174" t="s">
        <v>412</v>
      </c>
      <c r="D1117" s="229" t="s">
        <v>411</v>
      </c>
      <c r="E1117" s="489">
        <v>877.43</v>
      </c>
      <c r="F1117" s="427"/>
      <c r="G1117" s="173">
        <v>1200</v>
      </c>
      <c r="H1117" s="489">
        <v>-322.57</v>
      </c>
      <c r="I1117" s="427"/>
      <c r="J1117" s="142">
        <v>877.43</v>
      </c>
      <c r="K1117" s="173">
        <v>1200</v>
      </c>
      <c r="L1117" s="142">
        <v>-322.57</v>
      </c>
    </row>
    <row r="1118" spans="2:12">
      <c r="B1118" s="204" t="s">
        <v>762</v>
      </c>
      <c r="C1118" s="174" t="s">
        <v>345</v>
      </c>
      <c r="D1118" s="229" t="s">
        <v>344</v>
      </c>
      <c r="E1118" s="489">
        <v>3433.61</v>
      </c>
      <c r="F1118" s="427"/>
      <c r="G1118" s="173">
        <v>2500</v>
      </c>
      <c r="H1118" s="489">
        <v>933.61</v>
      </c>
      <c r="I1118" s="427"/>
      <c r="J1118" s="142">
        <v>3433.61</v>
      </c>
      <c r="K1118" s="173">
        <v>2500</v>
      </c>
      <c r="L1118" s="142">
        <v>933.61</v>
      </c>
    </row>
    <row r="1119" spans="2:12">
      <c r="B1119" s="204" t="s">
        <v>762</v>
      </c>
      <c r="C1119" s="174" t="s">
        <v>1897</v>
      </c>
      <c r="D1119" s="229" t="s">
        <v>1898</v>
      </c>
      <c r="E1119" s="489">
        <v>677.44</v>
      </c>
      <c r="F1119" s="427"/>
      <c r="G1119" s="173">
        <v>1000</v>
      </c>
      <c r="H1119" s="489">
        <v>-322.56</v>
      </c>
      <c r="I1119" s="427"/>
      <c r="J1119" s="142">
        <v>677.44</v>
      </c>
      <c r="K1119" s="173">
        <v>1000</v>
      </c>
      <c r="L1119" s="142">
        <v>-322.56</v>
      </c>
    </row>
    <row r="1120" spans="2:12">
      <c r="B1120" s="204" t="s">
        <v>762</v>
      </c>
      <c r="C1120" s="174" t="s">
        <v>366</v>
      </c>
      <c r="D1120" s="229" t="s">
        <v>1665</v>
      </c>
      <c r="E1120" s="489">
        <v>7196.1</v>
      </c>
      <c r="F1120" s="427"/>
      <c r="G1120" s="173">
        <v>7500</v>
      </c>
      <c r="H1120" s="489">
        <v>-303.89999999999998</v>
      </c>
      <c r="I1120" s="427"/>
      <c r="J1120" s="142">
        <v>7669.1</v>
      </c>
      <c r="K1120" s="173">
        <v>7500</v>
      </c>
      <c r="L1120" s="142">
        <v>169.1</v>
      </c>
    </row>
    <row r="1121" spans="2:12">
      <c r="B1121" s="204" t="s">
        <v>762</v>
      </c>
      <c r="C1121" s="174" t="s">
        <v>480</v>
      </c>
      <c r="D1121" s="229" t="s">
        <v>763</v>
      </c>
      <c r="E1121" s="489">
        <v>17983.8</v>
      </c>
      <c r="F1121" s="427"/>
      <c r="G1121" s="173">
        <v>23700</v>
      </c>
      <c r="H1121" s="489">
        <v>-5716.2</v>
      </c>
      <c r="I1121" s="427"/>
      <c r="J1121" s="142">
        <v>17983.8</v>
      </c>
      <c r="K1121" s="173">
        <v>23700</v>
      </c>
      <c r="L1121" s="142">
        <v>-5716.2</v>
      </c>
    </row>
    <row r="1122" spans="2:12">
      <c r="B1122" s="204" t="s">
        <v>762</v>
      </c>
      <c r="C1122" s="174" t="s">
        <v>341</v>
      </c>
      <c r="D1122" s="229" t="s">
        <v>1598</v>
      </c>
      <c r="E1122" s="489">
        <v>233210.82</v>
      </c>
      <c r="F1122" s="427"/>
      <c r="G1122" s="173">
        <v>234900</v>
      </c>
      <c r="H1122" s="489">
        <v>-1689.18</v>
      </c>
      <c r="I1122" s="427"/>
      <c r="J1122" s="142">
        <v>231995.59</v>
      </c>
      <c r="K1122" s="173">
        <v>234900</v>
      </c>
      <c r="L1122" s="142">
        <v>-2904.41</v>
      </c>
    </row>
    <row r="1123" spans="2:12">
      <c r="B1123" s="204" t="s">
        <v>762</v>
      </c>
      <c r="C1123" s="174" t="s">
        <v>337</v>
      </c>
      <c r="D1123" s="229" t="s">
        <v>364</v>
      </c>
      <c r="E1123" s="489">
        <v>1241.05</v>
      </c>
      <c r="F1123" s="427"/>
      <c r="G1123" s="173">
        <v>1000</v>
      </c>
      <c r="H1123" s="489">
        <v>241.05</v>
      </c>
      <c r="I1123" s="427"/>
      <c r="J1123" s="142">
        <v>1241.05</v>
      </c>
      <c r="K1123" s="173">
        <v>1000</v>
      </c>
      <c r="L1123" s="142">
        <v>241.05</v>
      </c>
    </row>
    <row r="1124" spans="2:12" ht="21">
      <c r="B1124" s="483" t="s">
        <v>250</v>
      </c>
      <c r="C1124" s="427"/>
      <c r="D1124" s="170" t="s">
        <v>249</v>
      </c>
      <c r="E1124" s="482">
        <v>299076.77</v>
      </c>
      <c r="F1124" s="427"/>
      <c r="G1124" s="171">
        <v>306600</v>
      </c>
      <c r="H1124" s="482">
        <v>-7523.23</v>
      </c>
      <c r="I1124" s="427"/>
      <c r="J1124" s="141">
        <v>278757.40999999997</v>
      </c>
      <c r="K1124" s="171">
        <v>289300</v>
      </c>
      <c r="L1124" s="141">
        <v>-10542.59</v>
      </c>
    </row>
    <row r="1125" spans="2:12" ht="21">
      <c r="B1125" s="483" t="s">
        <v>248</v>
      </c>
      <c r="C1125" s="427"/>
      <c r="D1125" s="170" t="s">
        <v>247</v>
      </c>
      <c r="E1125" s="482">
        <v>-92012.28</v>
      </c>
      <c r="F1125" s="427"/>
      <c r="G1125" s="171">
        <v>-117200</v>
      </c>
      <c r="H1125" s="482">
        <v>25187.72</v>
      </c>
      <c r="I1125" s="427"/>
      <c r="J1125" s="141">
        <v>-88869.93</v>
      </c>
      <c r="K1125" s="171">
        <v>-117200</v>
      </c>
      <c r="L1125" s="141">
        <v>28330.07</v>
      </c>
    </row>
    <row r="1126" spans="2:12">
      <c r="B1126" s="483" t="s">
        <v>2022</v>
      </c>
      <c r="C1126" s="427"/>
      <c r="D1126" s="170" t="s">
        <v>2023</v>
      </c>
      <c r="E1126" s="482">
        <v>0</v>
      </c>
      <c r="F1126" s="427"/>
      <c r="G1126" s="171">
        <v>0</v>
      </c>
      <c r="H1126" s="482">
        <v>0</v>
      </c>
      <c r="I1126" s="427"/>
      <c r="J1126" s="172" t="s">
        <v>228</v>
      </c>
      <c r="K1126" s="172" t="s">
        <v>228</v>
      </c>
      <c r="L1126" s="172" t="s">
        <v>228</v>
      </c>
    </row>
    <row r="1127" spans="2:12" ht="21">
      <c r="B1127" s="483" t="s">
        <v>27</v>
      </c>
      <c r="C1127" s="427"/>
      <c r="D1127" s="170" t="s">
        <v>2024</v>
      </c>
      <c r="E1127" s="482">
        <v>-92012.28</v>
      </c>
      <c r="F1127" s="427"/>
      <c r="G1127" s="171">
        <v>-117200</v>
      </c>
      <c r="H1127" s="482">
        <v>25187.72</v>
      </c>
      <c r="I1127" s="427"/>
      <c r="J1127" s="172" t="s">
        <v>228</v>
      </c>
      <c r="K1127" s="172" t="s">
        <v>228</v>
      </c>
      <c r="L1127" s="172" t="s">
        <v>228</v>
      </c>
    </row>
    <row r="1128" spans="2:12" ht="17.100000000000001" customHeight="1">
      <c r="B1128" s="492" t="s">
        <v>246</v>
      </c>
      <c r="C1128" s="426"/>
      <c r="D1128" s="426"/>
      <c r="E1128" s="426"/>
      <c r="F1128" s="426"/>
      <c r="G1128" s="426"/>
      <c r="H1128" s="426"/>
      <c r="I1128" s="426"/>
      <c r="J1128" s="426"/>
      <c r="K1128" s="426"/>
      <c r="L1128" s="427"/>
    </row>
    <row r="1129" spans="2:12">
      <c r="B1129" s="483" t="s">
        <v>245</v>
      </c>
      <c r="C1129" s="427"/>
      <c r="D1129" s="170" t="s">
        <v>244</v>
      </c>
      <c r="E1129" s="487" t="s">
        <v>228</v>
      </c>
      <c r="F1129" s="427"/>
      <c r="G1129" s="172" t="s">
        <v>228</v>
      </c>
      <c r="H1129" s="487" t="s">
        <v>228</v>
      </c>
      <c r="I1129" s="427"/>
      <c r="J1129" s="141">
        <v>0</v>
      </c>
      <c r="K1129" s="171">
        <v>0</v>
      </c>
      <c r="L1129" s="141">
        <v>0</v>
      </c>
    </row>
    <row r="1130" spans="2:12">
      <c r="B1130" s="204" t="s">
        <v>762</v>
      </c>
      <c r="C1130" s="174" t="s">
        <v>432</v>
      </c>
      <c r="D1130" s="229" t="s">
        <v>477</v>
      </c>
      <c r="E1130" s="491" t="s">
        <v>228</v>
      </c>
      <c r="F1130" s="427"/>
      <c r="G1130" s="174" t="s">
        <v>228</v>
      </c>
      <c r="H1130" s="491" t="s">
        <v>228</v>
      </c>
      <c r="I1130" s="427"/>
      <c r="J1130" s="142">
        <v>1174.17</v>
      </c>
      <c r="K1130" s="173">
        <v>1200</v>
      </c>
      <c r="L1130" s="142">
        <v>-25.83</v>
      </c>
    </row>
    <row r="1131" spans="2:12">
      <c r="B1131" s="483" t="s">
        <v>243</v>
      </c>
      <c r="C1131" s="427"/>
      <c r="D1131" s="170" t="s">
        <v>242</v>
      </c>
      <c r="E1131" s="487" t="s">
        <v>228</v>
      </c>
      <c r="F1131" s="427"/>
      <c r="G1131" s="172" t="s">
        <v>228</v>
      </c>
      <c r="H1131" s="487" t="s">
        <v>228</v>
      </c>
      <c r="I1131" s="427"/>
      <c r="J1131" s="141">
        <v>1174.17</v>
      </c>
      <c r="K1131" s="171">
        <v>1200</v>
      </c>
      <c r="L1131" s="141">
        <v>-25.83</v>
      </c>
    </row>
    <row r="1132" spans="2:12">
      <c r="B1132" s="483" t="s">
        <v>241</v>
      </c>
      <c r="C1132" s="427"/>
      <c r="D1132" s="170" t="s">
        <v>240</v>
      </c>
      <c r="E1132" s="487" t="s">
        <v>228</v>
      </c>
      <c r="F1132" s="427"/>
      <c r="G1132" s="172" t="s">
        <v>228</v>
      </c>
      <c r="H1132" s="487" t="s">
        <v>228</v>
      </c>
      <c r="I1132" s="427"/>
      <c r="J1132" s="141">
        <v>-1174.17</v>
      </c>
      <c r="K1132" s="171">
        <v>-1200</v>
      </c>
      <c r="L1132" s="141">
        <v>25.83</v>
      </c>
    </row>
    <row r="1133" spans="2:12">
      <c r="B1133" s="483" t="s">
        <v>239</v>
      </c>
      <c r="C1133" s="427"/>
      <c r="D1133" s="170" t="s">
        <v>238</v>
      </c>
      <c r="E1133" s="487" t="s">
        <v>228</v>
      </c>
      <c r="F1133" s="427"/>
      <c r="G1133" s="172" t="s">
        <v>228</v>
      </c>
      <c r="H1133" s="487" t="s">
        <v>228</v>
      </c>
      <c r="I1133" s="427"/>
      <c r="J1133" s="141">
        <v>-90044.1</v>
      </c>
      <c r="K1133" s="171">
        <v>-118400</v>
      </c>
      <c r="L1133" s="141">
        <v>28355.9</v>
      </c>
    </row>
    <row r="1134" spans="2:12" ht="17.100000000000001" customHeight="1">
      <c r="B1134" s="492" t="s">
        <v>237</v>
      </c>
      <c r="C1134" s="426"/>
      <c r="D1134" s="426"/>
      <c r="E1134" s="426"/>
      <c r="F1134" s="426"/>
      <c r="G1134" s="426"/>
      <c r="H1134" s="426"/>
      <c r="I1134" s="426"/>
      <c r="J1134" s="426"/>
      <c r="K1134" s="426"/>
      <c r="L1134" s="427"/>
    </row>
    <row r="1135" spans="2:12">
      <c r="B1135" s="483" t="s">
        <v>236</v>
      </c>
      <c r="C1135" s="427"/>
      <c r="D1135" s="170" t="s">
        <v>235</v>
      </c>
      <c r="E1135" s="487" t="s">
        <v>228</v>
      </c>
      <c r="F1135" s="427"/>
      <c r="G1135" s="172" t="s">
        <v>228</v>
      </c>
      <c r="H1135" s="487" t="s">
        <v>228</v>
      </c>
      <c r="I1135" s="427"/>
      <c r="J1135" s="141">
        <v>0</v>
      </c>
      <c r="K1135" s="171">
        <v>0</v>
      </c>
      <c r="L1135" s="141">
        <v>0</v>
      </c>
    </row>
    <row r="1136" spans="2:12">
      <c r="B1136" s="483" t="s">
        <v>234</v>
      </c>
      <c r="C1136" s="427"/>
      <c r="D1136" s="170" t="s">
        <v>233</v>
      </c>
      <c r="E1136" s="487" t="s">
        <v>228</v>
      </c>
      <c r="F1136" s="427"/>
      <c r="G1136" s="172" t="s">
        <v>228</v>
      </c>
      <c r="H1136" s="487" t="s">
        <v>228</v>
      </c>
      <c r="I1136" s="427"/>
      <c r="J1136" s="141">
        <v>0</v>
      </c>
      <c r="K1136" s="171">
        <v>0</v>
      </c>
      <c r="L1136" s="141">
        <v>0</v>
      </c>
    </row>
    <row r="1137" spans="2:12" ht="21">
      <c r="B1137" s="483" t="s">
        <v>232</v>
      </c>
      <c r="C1137" s="427"/>
      <c r="D1137" s="170" t="s">
        <v>77</v>
      </c>
      <c r="E1137" s="487" t="s">
        <v>228</v>
      </c>
      <c r="F1137" s="427"/>
      <c r="G1137" s="172" t="s">
        <v>228</v>
      </c>
      <c r="H1137" s="487" t="s">
        <v>228</v>
      </c>
      <c r="I1137" s="427"/>
      <c r="J1137" s="141">
        <v>0</v>
      </c>
      <c r="K1137" s="171">
        <v>0</v>
      </c>
      <c r="L1137" s="141">
        <v>0</v>
      </c>
    </row>
    <row r="1138" spans="2:12" ht="21">
      <c r="B1138" s="483" t="s">
        <v>231</v>
      </c>
      <c r="C1138" s="427"/>
      <c r="D1138" s="170" t="s">
        <v>230</v>
      </c>
      <c r="E1138" s="487" t="s">
        <v>228</v>
      </c>
      <c r="F1138" s="427"/>
      <c r="G1138" s="172" t="s">
        <v>228</v>
      </c>
      <c r="H1138" s="487" t="s">
        <v>228</v>
      </c>
      <c r="I1138" s="427"/>
      <c r="J1138" s="141">
        <v>-90044.1</v>
      </c>
      <c r="K1138" s="171">
        <v>-118400</v>
      </c>
      <c r="L1138" s="141">
        <v>28355.9</v>
      </c>
    </row>
    <row r="1139" spans="2:12">
      <c r="B1139" s="143" t="s">
        <v>228</v>
      </c>
      <c r="C1139" s="143" t="s">
        <v>228</v>
      </c>
      <c r="D1139" s="143" t="s">
        <v>228</v>
      </c>
      <c r="E1139" s="488" t="s">
        <v>228</v>
      </c>
      <c r="F1139" s="422"/>
      <c r="G1139" s="143" t="s">
        <v>228</v>
      </c>
      <c r="H1139" s="488" t="s">
        <v>228</v>
      </c>
      <c r="I1139" s="422"/>
      <c r="J1139" s="143" t="s">
        <v>228</v>
      </c>
      <c r="K1139" s="143" t="s">
        <v>228</v>
      </c>
      <c r="L1139" s="143" t="s">
        <v>228</v>
      </c>
    </row>
    <row r="1140" spans="2:12">
      <c r="B1140" s="485" t="s">
        <v>761</v>
      </c>
      <c r="C1140" s="444"/>
      <c r="D1140" s="167" t="s">
        <v>514</v>
      </c>
      <c r="E1140" s="484" t="s">
        <v>2425</v>
      </c>
      <c r="F1140" s="444"/>
      <c r="G1140" s="168" t="s">
        <v>2426</v>
      </c>
      <c r="H1140" s="484" t="s">
        <v>3</v>
      </c>
      <c r="I1140" s="444"/>
      <c r="J1140" s="168" t="s">
        <v>2425</v>
      </c>
      <c r="K1140" s="168" t="s">
        <v>2426</v>
      </c>
      <c r="L1140" s="168" t="s">
        <v>3</v>
      </c>
    </row>
    <row r="1141" spans="2:12">
      <c r="B1141" s="493" t="s">
        <v>228</v>
      </c>
      <c r="C1141" s="427"/>
      <c r="D1141" s="169" t="s">
        <v>228</v>
      </c>
      <c r="E1141" s="490" t="s">
        <v>258</v>
      </c>
      <c r="F1141" s="432"/>
      <c r="G1141" s="432"/>
      <c r="H1141" s="432"/>
      <c r="I1141" s="433"/>
      <c r="J1141" s="490" t="s">
        <v>257</v>
      </c>
      <c r="K1141" s="432"/>
      <c r="L1141" s="433"/>
    </row>
    <row r="1142" spans="2:12" ht="21">
      <c r="B1142" s="483" t="s">
        <v>248</v>
      </c>
      <c r="C1142" s="427"/>
      <c r="D1142" s="170" t="s">
        <v>247</v>
      </c>
      <c r="E1142" s="482">
        <v>-57057.05</v>
      </c>
      <c r="F1142" s="427"/>
      <c r="G1142" s="171">
        <v>-58400</v>
      </c>
      <c r="H1142" s="482">
        <v>1342.95</v>
      </c>
      <c r="I1142" s="427"/>
      <c r="J1142" s="141">
        <v>-55361.19</v>
      </c>
      <c r="K1142" s="171">
        <v>-58400</v>
      </c>
      <c r="L1142" s="141">
        <v>3038.81</v>
      </c>
    </row>
    <row r="1143" spans="2:12">
      <c r="B1143" s="483" t="s">
        <v>241</v>
      </c>
      <c r="C1143" s="427"/>
      <c r="D1143" s="170" t="s">
        <v>240</v>
      </c>
      <c r="E1143" s="487" t="s">
        <v>228</v>
      </c>
      <c r="F1143" s="427"/>
      <c r="G1143" s="172" t="s">
        <v>228</v>
      </c>
      <c r="H1143" s="487" t="s">
        <v>228</v>
      </c>
      <c r="I1143" s="427"/>
      <c r="J1143" s="141">
        <v>0</v>
      </c>
      <c r="K1143" s="171">
        <v>0</v>
      </c>
      <c r="L1143" s="141">
        <v>0</v>
      </c>
    </row>
    <row r="1144" spans="2:12">
      <c r="B1144" s="483" t="s">
        <v>239</v>
      </c>
      <c r="C1144" s="427"/>
      <c r="D1144" s="170" t="s">
        <v>238</v>
      </c>
      <c r="E1144" s="487" t="s">
        <v>228</v>
      </c>
      <c r="F1144" s="427"/>
      <c r="G1144" s="172" t="s">
        <v>228</v>
      </c>
      <c r="H1144" s="487" t="s">
        <v>228</v>
      </c>
      <c r="I1144" s="427"/>
      <c r="J1144" s="141">
        <v>-55361.19</v>
      </c>
      <c r="K1144" s="171">
        <v>-58400</v>
      </c>
      <c r="L1144" s="141">
        <v>3038.81</v>
      </c>
    </row>
    <row r="1145" spans="2:12" ht="21">
      <c r="B1145" s="483" t="s">
        <v>232</v>
      </c>
      <c r="C1145" s="427"/>
      <c r="D1145" s="170" t="s">
        <v>77</v>
      </c>
      <c r="E1145" s="487" t="s">
        <v>228</v>
      </c>
      <c r="F1145" s="427"/>
      <c r="G1145" s="172" t="s">
        <v>228</v>
      </c>
      <c r="H1145" s="487" t="s">
        <v>228</v>
      </c>
      <c r="I1145" s="427"/>
      <c r="J1145" s="141">
        <v>0</v>
      </c>
      <c r="K1145" s="171">
        <v>0</v>
      </c>
      <c r="L1145" s="141">
        <v>0</v>
      </c>
    </row>
    <row r="1146" spans="2:12" ht="21">
      <c r="B1146" s="483" t="s">
        <v>231</v>
      </c>
      <c r="C1146" s="427"/>
      <c r="D1146" s="170" t="s">
        <v>230</v>
      </c>
      <c r="E1146" s="487" t="s">
        <v>228</v>
      </c>
      <c r="F1146" s="427"/>
      <c r="G1146" s="172" t="s">
        <v>228</v>
      </c>
      <c r="H1146" s="487" t="s">
        <v>228</v>
      </c>
      <c r="I1146" s="427"/>
      <c r="J1146" s="141">
        <v>-55361.19</v>
      </c>
      <c r="K1146" s="171">
        <v>-58400</v>
      </c>
      <c r="L1146" s="141">
        <v>3038.81</v>
      </c>
    </row>
    <row r="1147" spans="2:12" ht="21">
      <c r="B1147" s="483" t="s">
        <v>27</v>
      </c>
      <c r="C1147" s="427"/>
      <c r="D1147" s="170" t="s">
        <v>2024</v>
      </c>
      <c r="E1147" s="482">
        <v>-57057.05</v>
      </c>
      <c r="F1147" s="427"/>
      <c r="G1147" s="171">
        <v>-58400</v>
      </c>
      <c r="H1147" s="482">
        <v>1342.95</v>
      </c>
      <c r="I1147" s="427"/>
      <c r="J1147" s="172" t="s">
        <v>228</v>
      </c>
      <c r="K1147" s="172" t="s">
        <v>228</v>
      </c>
      <c r="L1147" s="172" t="s">
        <v>228</v>
      </c>
    </row>
    <row r="1148" spans="2:12">
      <c r="B1148" s="143" t="s">
        <v>228</v>
      </c>
      <c r="C1148" s="143" t="s">
        <v>228</v>
      </c>
      <c r="D1148" s="143" t="s">
        <v>228</v>
      </c>
      <c r="E1148" s="488" t="s">
        <v>228</v>
      </c>
      <c r="F1148" s="422"/>
      <c r="G1148" s="143" t="s">
        <v>228</v>
      </c>
      <c r="H1148" s="488" t="s">
        <v>228</v>
      </c>
      <c r="I1148" s="422"/>
      <c r="J1148" s="143" t="s">
        <v>228</v>
      </c>
      <c r="K1148" s="143" t="s">
        <v>228</v>
      </c>
      <c r="L1148" s="143" t="s">
        <v>228</v>
      </c>
    </row>
    <row r="1149" spans="2:12" ht="24">
      <c r="B1149" s="485" t="s">
        <v>760</v>
      </c>
      <c r="C1149" s="444"/>
      <c r="D1149" s="167" t="s">
        <v>512</v>
      </c>
      <c r="E1149" s="484" t="s">
        <v>2425</v>
      </c>
      <c r="F1149" s="444"/>
      <c r="G1149" s="168" t="s">
        <v>2426</v>
      </c>
      <c r="H1149" s="484" t="s">
        <v>3</v>
      </c>
      <c r="I1149" s="444"/>
      <c r="J1149" s="168" t="s">
        <v>2425</v>
      </c>
      <c r="K1149" s="168" t="s">
        <v>2426</v>
      </c>
      <c r="L1149" s="168" t="s">
        <v>3</v>
      </c>
    </row>
    <row r="1150" spans="2:12">
      <c r="B1150" s="486" t="s">
        <v>259</v>
      </c>
      <c r="C1150" s="427"/>
      <c r="D1150" s="169" t="s">
        <v>228</v>
      </c>
      <c r="E1150" s="490" t="s">
        <v>258</v>
      </c>
      <c r="F1150" s="432"/>
      <c r="G1150" s="432"/>
      <c r="H1150" s="432"/>
      <c r="I1150" s="433"/>
      <c r="J1150" s="490" t="s">
        <v>257</v>
      </c>
      <c r="K1150" s="432"/>
      <c r="L1150" s="433"/>
    </row>
    <row r="1151" spans="2:12" ht="17.100000000000001" customHeight="1">
      <c r="B1151" s="492" t="s">
        <v>256</v>
      </c>
      <c r="C1151" s="426"/>
      <c r="D1151" s="426"/>
      <c r="E1151" s="426"/>
      <c r="F1151" s="426"/>
      <c r="G1151" s="426"/>
      <c r="H1151" s="426"/>
      <c r="I1151" s="426"/>
      <c r="J1151" s="426"/>
      <c r="K1151" s="426"/>
      <c r="L1151" s="427"/>
    </row>
    <row r="1152" spans="2:12">
      <c r="B1152" s="483" t="s">
        <v>252</v>
      </c>
      <c r="C1152" s="427"/>
      <c r="D1152" s="170" t="s">
        <v>251</v>
      </c>
      <c r="E1152" s="482">
        <v>0</v>
      </c>
      <c r="F1152" s="427"/>
      <c r="G1152" s="171">
        <v>0</v>
      </c>
      <c r="H1152" s="482">
        <v>0</v>
      </c>
      <c r="I1152" s="427"/>
      <c r="J1152" s="141">
        <v>0</v>
      </c>
      <c r="K1152" s="171">
        <v>0</v>
      </c>
      <c r="L1152" s="141">
        <v>0</v>
      </c>
    </row>
    <row r="1153" spans="2:12">
      <c r="B1153" s="204" t="s">
        <v>759</v>
      </c>
      <c r="C1153" s="174" t="s">
        <v>912</v>
      </c>
      <c r="D1153" s="229" t="s">
        <v>2087</v>
      </c>
      <c r="E1153" s="489">
        <v>1892</v>
      </c>
      <c r="F1153" s="427"/>
      <c r="G1153" s="173">
        <v>9800</v>
      </c>
      <c r="H1153" s="489">
        <v>-7908</v>
      </c>
      <c r="I1153" s="427"/>
      <c r="J1153" s="142">
        <v>1892</v>
      </c>
      <c r="K1153" s="173">
        <v>9800</v>
      </c>
      <c r="L1153" s="142">
        <v>-7908</v>
      </c>
    </row>
    <row r="1154" spans="2:12">
      <c r="B1154" s="204" t="s">
        <v>759</v>
      </c>
      <c r="C1154" s="174" t="s">
        <v>758</v>
      </c>
      <c r="D1154" s="229" t="s">
        <v>757</v>
      </c>
      <c r="E1154" s="489">
        <v>55165.05</v>
      </c>
      <c r="F1154" s="427"/>
      <c r="G1154" s="173">
        <v>48600</v>
      </c>
      <c r="H1154" s="489">
        <v>6565.05</v>
      </c>
      <c r="I1154" s="427"/>
      <c r="J1154" s="142">
        <v>53469.19</v>
      </c>
      <c r="K1154" s="173">
        <v>48600</v>
      </c>
      <c r="L1154" s="142">
        <v>4869.1899999999996</v>
      </c>
    </row>
    <row r="1155" spans="2:12" ht="21">
      <c r="B1155" s="483" t="s">
        <v>250</v>
      </c>
      <c r="C1155" s="427"/>
      <c r="D1155" s="170" t="s">
        <v>249</v>
      </c>
      <c r="E1155" s="482">
        <v>57057.05</v>
      </c>
      <c r="F1155" s="427"/>
      <c r="G1155" s="171">
        <v>58400</v>
      </c>
      <c r="H1155" s="482">
        <v>-1342.95</v>
      </c>
      <c r="I1155" s="427"/>
      <c r="J1155" s="141">
        <v>55361.19</v>
      </c>
      <c r="K1155" s="171">
        <v>58400</v>
      </c>
      <c r="L1155" s="141">
        <v>-3038.81</v>
      </c>
    </row>
    <row r="1156" spans="2:12" ht="21">
      <c r="B1156" s="483" t="s">
        <v>248</v>
      </c>
      <c r="C1156" s="427"/>
      <c r="D1156" s="170" t="s">
        <v>247</v>
      </c>
      <c r="E1156" s="482">
        <v>-57057.05</v>
      </c>
      <c r="F1156" s="427"/>
      <c r="G1156" s="171">
        <v>-58400</v>
      </c>
      <c r="H1156" s="482">
        <v>1342.95</v>
      </c>
      <c r="I1156" s="427"/>
      <c r="J1156" s="141">
        <v>-55361.19</v>
      </c>
      <c r="K1156" s="171">
        <v>-58400</v>
      </c>
      <c r="L1156" s="141">
        <v>3038.81</v>
      </c>
    </row>
    <row r="1157" spans="2:12">
      <c r="B1157" s="483" t="s">
        <v>2022</v>
      </c>
      <c r="C1157" s="427"/>
      <c r="D1157" s="170" t="s">
        <v>2023</v>
      </c>
      <c r="E1157" s="482">
        <v>0</v>
      </c>
      <c r="F1157" s="427"/>
      <c r="G1157" s="171">
        <v>0</v>
      </c>
      <c r="H1157" s="482">
        <v>0</v>
      </c>
      <c r="I1157" s="427"/>
      <c r="J1157" s="172" t="s">
        <v>228</v>
      </c>
      <c r="K1157" s="172" t="s">
        <v>228</v>
      </c>
      <c r="L1157" s="172" t="s">
        <v>228</v>
      </c>
    </row>
    <row r="1158" spans="2:12" ht="21">
      <c r="B1158" s="483" t="s">
        <v>27</v>
      </c>
      <c r="C1158" s="427"/>
      <c r="D1158" s="170" t="s">
        <v>2024</v>
      </c>
      <c r="E1158" s="482">
        <v>-57057.05</v>
      </c>
      <c r="F1158" s="427"/>
      <c r="G1158" s="171">
        <v>-58400</v>
      </c>
      <c r="H1158" s="482">
        <v>1342.95</v>
      </c>
      <c r="I1158" s="427"/>
      <c r="J1158" s="172" t="s">
        <v>228</v>
      </c>
      <c r="K1158" s="172" t="s">
        <v>228</v>
      </c>
      <c r="L1158" s="172" t="s">
        <v>228</v>
      </c>
    </row>
    <row r="1159" spans="2:12" ht="17.100000000000001" customHeight="1">
      <c r="B1159" s="492" t="s">
        <v>246</v>
      </c>
      <c r="C1159" s="426"/>
      <c r="D1159" s="426"/>
      <c r="E1159" s="426"/>
      <c r="F1159" s="426"/>
      <c r="G1159" s="426"/>
      <c r="H1159" s="426"/>
      <c r="I1159" s="426"/>
      <c r="J1159" s="426"/>
      <c r="K1159" s="426"/>
      <c r="L1159" s="427"/>
    </row>
    <row r="1160" spans="2:12">
      <c r="B1160" s="483" t="s">
        <v>245</v>
      </c>
      <c r="C1160" s="427"/>
      <c r="D1160" s="170" t="s">
        <v>244</v>
      </c>
      <c r="E1160" s="487" t="s">
        <v>228</v>
      </c>
      <c r="F1160" s="427"/>
      <c r="G1160" s="172" t="s">
        <v>228</v>
      </c>
      <c r="H1160" s="487" t="s">
        <v>228</v>
      </c>
      <c r="I1160" s="427"/>
      <c r="J1160" s="141">
        <v>0</v>
      </c>
      <c r="K1160" s="171">
        <v>0</v>
      </c>
      <c r="L1160" s="141">
        <v>0</v>
      </c>
    </row>
    <row r="1161" spans="2:12">
      <c r="B1161" s="483" t="s">
        <v>243</v>
      </c>
      <c r="C1161" s="427"/>
      <c r="D1161" s="170" t="s">
        <v>242</v>
      </c>
      <c r="E1161" s="487" t="s">
        <v>228</v>
      </c>
      <c r="F1161" s="427"/>
      <c r="G1161" s="172" t="s">
        <v>228</v>
      </c>
      <c r="H1161" s="487" t="s">
        <v>228</v>
      </c>
      <c r="I1161" s="427"/>
      <c r="J1161" s="141">
        <v>0</v>
      </c>
      <c r="K1161" s="171">
        <v>0</v>
      </c>
      <c r="L1161" s="141">
        <v>0</v>
      </c>
    </row>
    <row r="1162" spans="2:12">
      <c r="B1162" s="483" t="s">
        <v>241</v>
      </c>
      <c r="C1162" s="427"/>
      <c r="D1162" s="170" t="s">
        <v>240</v>
      </c>
      <c r="E1162" s="487" t="s">
        <v>228</v>
      </c>
      <c r="F1162" s="427"/>
      <c r="G1162" s="172" t="s">
        <v>228</v>
      </c>
      <c r="H1162" s="487" t="s">
        <v>228</v>
      </c>
      <c r="I1162" s="427"/>
      <c r="J1162" s="141">
        <v>0</v>
      </c>
      <c r="K1162" s="171">
        <v>0</v>
      </c>
      <c r="L1162" s="141">
        <v>0</v>
      </c>
    </row>
    <row r="1163" spans="2:12">
      <c r="B1163" s="483" t="s">
        <v>239</v>
      </c>
      <c r="C1163" s="427"/>
      <c r="D1163" s="170" t="s">
        <v>238</v>
      </c>
      <c r="E1163" s="487" t="s">
        <v>228</v>
      </c>
      <c r="F1163" s="427"/>
      <c r="G1163" s="172" t="s">
        <v>228</v>
      </c>
      <c r="H1163" s="487" t="s">
        <v>228</v>
      </c>
      <c r="I1163" s="427"/>
      <c r="J1163" s="141">
        <v>-55361.19</v>
      </c>
      <c r="K1163" s="171">
        <v>-58400</v>
      </c>
      <c r="L1163" s="141">
        <v>3038.81</v>
      </c>
    </row>
    <row r="1164" spans="2:12" ht="17.100000000000001" customHeight="1">
      <c r="B1164" s="492" t="s">
        <v>237</v>
      </c>
      <c r="C1164" s="426"/>
      <c r="D1164" s="426"/>
      <c r="E1164" s="426"/>
      <c r="F1164" s="426"/>
      <c r="G1164" s="426"/>
      <c r="H1164" s="426"/>
      <c r="I1164" s="426"/>
      <c r="J1164" s="426"/>
      <c r="K1164" s="426"/>
      <c r="L1164" s="427"/>
    </row>
    <row r="1165" spans="2:12">
      <c r="B1165" s="483" t="s">
        <v>236</v>
      </c>
      <c r="C1165" s="427"/>
      <c r="D1165" s="170" t="s">
        <v>235</v>
      </c>
      <c r="E1165" s="487" t="s">
        <v>228</v>
      </c>
      <c r="F1165" s="427"/>
      <c r="G1165" s="172" t="s">
        <v>228</v>
      </c>
      <c r="H1165" s="487" t="s">
        <v>228</v>
      </c>
      <c r="I1165" s="427"/>
      <c r="J1165" s="141">
        <v>0</v>
      </c>
      <c r="K1165" s="171">
        <v>0</v>
      </c>
      <c r="L1165" s="141">
        <v>0</v>
      </c>
    </row>
    <row r="1166" spans="2:12">
      <c r="B1166" s="483" t="s">
        <v>234</v>
      </c>
      <c r="C1166" s="427"/>
      <c r="D1166" s="170" t="s">
        <v>233</v>
      </c>
      <c r="E1166" s="487" t="s">
        <v>228</v>
      </c>
      <c r="F1166" s="427"/>
      <c r="G1166" s="172" t="s">
        <v>228</v>
      </c>
      <c r="H1166" s="487" t="s">
        <v>228</v>
      </c>
      <c r="I1166" s="427"/>
      <c r="J1166" s="141">
        <v>0</v>
      </c>
      <c r="K1166" s="171">
        <v>0</v>
      </c>
      <c r="L1166" s="141">
        <v>0</v>
      </c>
    </row>
    <row r="1167" spans="2:12" ht="21">
      <c r="B1167" s="483" t="s">
        <v>232</v>
      </c>
      <c r="C1167" s="427"/>
      <c r="D1167" s="170" t="s">
        <v>77</v>
      </c>
      <c r="E1167" s="487" t="s">
        <v>228</v>
      </c>
      <c r="F1167" s="427"/>
      <c r="G1167" s="172" t="s">
        <v>228</v>
      </c>
      <c r="H1167" s="487" t="s">
        <v>228</v>
      </c>
      <c r="I1167" s="427"/>
      <c r="J1167" s="141">
        <v>0</v>
      </c>
      <c r="K1167" s="171">
        <v>0</v>
      </c>
      <c r="L1167" s="141">
        <v>0</v>
      </c>
    </row>
    <row r="1168" spans="2:12" ht="21">
      <c r="B1168" s="483" t="s">
        <v>231</v>
      </c>
      <c r="C1168" s="427"/>
      <c r="D1168" s="170" t="s">
        <v>230</v>
      </c>
      <c r="E1168" s="487" t="s">
        <v>228</v>
      </c>
      <c r="F1168" s="427"/>
      <c r="G1168" s="172" t="s">
        <v>228</v>
      </c>
      <c r="H1168" s="487" t="s">
        <v>228</v>
      </c>
      <c r="I1168" s="427"/>
      <c r="J1168" s="141">
        <v>-55361.19</v>
      </c>
      <c r="K1168" s="171">
        <v>-58400</v>
      </c>
      <c r="L1168" s="141">
        <v>3038.81</v>
      </c>
    </row>
    <row r="1169" spans="2:12">
      <c r="B1169" s="143" t="s">
        <v>228</v>
      </c>
      <c r="C1169" s="143" t="s">
        <v>228</v>
      </c>
      <c r="D1169" s="143" t="s">
        <v>228</v>
      </c>
      <c r="E1169" s="488" t="s">
        <v>228</v>
      </c>
      <c r="F1169" s="422"/>
      <c r="G1169" s="143" t="s">
        <v>228</v>
      </c>
      <c r="H1169" s="488" t="s">
        <v>228</v>
      </c>
      <c r="I1169" s="422"/>
      <c r="J1169" s="143" t="s">
        <v>228</v>
      </c>
      <c r="K1169" s="143" t="s">
        <v>228</v>
      </c>
      <c r="L1169" s="143" t="s">
        <v>228</v>
      </c>
    </row>
    <row r="1170" spans="2:12">
      <c r="B1170" s="485" t="s">
        <v>756</v>
      </c>
      <c r="C1170" s="444"/>
      <c r="D1170" s="167" t="s">
        <v>755</v>
      </c>
      <c r="E1170" s="484" t="s">
        <v>2425</v>
      </c>
      <c r="F1170" s="444"/>
      <c r="G1170" s="168" t="s">
        <v>2426</v>
      </c>
      <c r="H1170" s="484" t="s">
        <v>3</v>
      </c>
      <c r="I1170" s="444"/>
      <c r="J1170" s="168" t="s">
        <v>2425</v>
      </c>
      <c r="K1170" s="168" t="s">
        <v>2426</v>
      </c>
      <c r="L1170" s="168" t="s">
        <v>3</v>
      </c>
    </row>
    <row r="1171" spans="2:12">
      <c r="B1171" s="493" t="s">
        <v>228</v>
      </c>
      <c r="C1171" s="427"/>
      <c r="D1171" s="169" t="s">
        <v>228</v>
      </c>
      <c r="E1171" s="490" t="s">
        <v>258</v>
      </c>
      <c r="F1171" s="432"/>
      <c r="G1171" s="432"/>
      <c r="H1171" s="432"/>
      <c r="I1171" s="433"/>
      <c r="J1171" s="490" t="s">
        <v>257</v>
      </c>
      <c r="K1171" s="432"/>
      <c r="L1171" s="433"/>
    </row>
    <row r="1172" spans="2:12" ht="21">
      <c r="B1172" s="483" t="s">
        <v>248</v>
      </c>
      <c r="C1172" s="427"/>
      <c r="D1172" s="170" t="s">
        <v>247</v>
      </c>
      <c r="E1172" s="482">
        <v>-6750.18</v>
      </c>
      <c r="F1172" s="427"/>
      <c r="G1172" s="171">
        <v>-7200</v>
      </c>
      <c r="H1172" s="482">
        <v>449.82</v>
      </c>
      <c r="I1172" s="427"/>
      <c r="J1172" s="141">
        <v>-6571.94</v>
      </c>
      <c r="K1172" s="171">
        <v>-7000</v>
      </c>
      <c r="L1172" s="141">
        <v>428.06</v>
      </c>
    </row>
    <row r="1173" spans="2:12">
      <c r="B1173" s="483" t="s">
        <v>241</v>
      </c>
      <c r="C1173" s="427"/>
      <c r="D1173" s="170" t="s">
        <v>240</v>
      </c>
      <c r="E1173" s="487" t="s">
        <v>228</v>
      </c>
      <c r="F1173" s="427"/>
      <c r="G1173" s="172" t="s">
        <v>228</v>
      </c>
      <c r="H1173" s="487" t="s">
        <v>228</v>
      </c>
      <c r="I1173" s="427"/>
      <c r="J1173" s="141">
        <v>0</v>
      </c>
      <c r="K1173" s="171">
        <v>0</v>
      </c>
      <c r="L1173" s="141">
        <v>0</v>
      </c>
    </row>
    <row r="1174" spans="2:12">
      <c r="B1174" s="483" t="s">
        <v>239</v>
      </c>
      <c r="C1174" s="427"/>
      <c r="D1174" s="170" t="s">
        <v>238</v>
      </c>
      <c r="E1174" s="487" t="s">
        <v>228</v>
      </c>
      <c r="F1174" s="427"/>
      <c r="G1174" s="172" t="s">
        <v>228</v>
      </c>
      <c r="H1174" s="487" t="s">
        <v>228</v>
      </c>
      <c r="I1174" s="427"/>
      <c r="J1174" s="141">
        <v>-6571.94</v>
      </c>
      <c r="K1174" s="171">
        <v>-7000</v>
      </c>
      <c r="L1174" s="141">
        <v>428.06</v>
      </c>
    </row>
    <row r="1175" spans="2:12" ht="21">
      <c r="B1175" s="483" t="s">
        <v>232</v>
      </c>
      <c r="C1175" s="427"/>
      <c r="D1175" s="170" t="s">
        <v>77</v>
      </c>
      <c r="E1175" s="487" t="s">
        <v>228</v>
      </c>
      <c r="F1175" s="427"/>
      <c r="G1175" s="172" t="s">
        <v>228</v>
      </c>
      <c r="H1175" s="487" t="s">
        <v>228</v>
      </c>
      <c r="I1175" s="427"/>
      <c r="J1175" s="141">
        <v>0</v>
      </c>
      <c r="K1175" s="171">
        <v>0</v>
      </c>
      <c r="L1175" s="141">
        <v>0</v>
      </c>
    </row>
    <row r="1176" spans="2:12" ht="21">
      <c r="B1176" s="483" t="s">
        <v>231</v>
      </c>
      <c r="C1176" s="427"/>
      <c r="D1176" s="170" t="s">
        <v>230</v>
      </c>
      <c r="E1176" s="487" t="s">
        <v>228</v>
      </c>
      <c r="F1176" s="427"/>
      <c r="G1176" s="172" t="s">
        <v>228</v>
      </c>
      <c r="H1176" s="487" t="s">
        <v>228</v>
      </c>
      <c r="I1176" s="427"/>
      <c r="J1176" s="141">
        <v>-6571.94</v>
      </c>
      <c r="K1176" s="171">
        <v>-7000</v>
      </c>
      <c r="L1176" s="141">
        <v>428.06</v>
      </c>
    </row>
    <row r="1177" spans="2:12" ht="21">
      <c r="B1177" s="483" t="s">
        <v>27</v>
      </c>
      <c r="C1177" s="427"/>
      <c r="D1177" s="170" t="s">
        <v>2024</v>
      </c>
      <c r="E1177" s="482">
        <v>-6750.18</v>
      </c>
      <c r="F1177" s="427"/>
      <c r="G1177" s="171">
        <v>-7200</v>
      </c>
      <c r="H1177" s="482">
        <v>449.82</v>
      </c>
      <c r="I1177" s="427"/>
      <c r="J1177" s="172" t="s">
        <v>228</v>
      </c>
      <c r="K1177" s="172" t="s">
        <v>228</v>
      </c>
      <c r="L1177" s="172" t="s">
        <v>228</v>
      </c>
    </row>
    <row r="1178" spans="2:12">
      <c r="B1178" s="143" t="s">
        <v>228</v>
      </c>
      <c r="C1178" s="143" t="s">
        <v>228</v>
      </c>
      <c r="D1178" s="143" t="s">
        <v>228</v>
      </c>
      <c r="E1178" s="488" t="s">
        <v>228</v>
      </c>
      <c r="F1178" s="422"/>
      <c r="G1178" s="143" t="s">
        <v>228</v>
      </c>
      <c r="H1178" s="488" t="s">
        <v>228</v>
      </c>
      <c r="I1178" s="422"/>
      <c r="J1178" s="143" t="s">
        <v>228</v>
      </c>
      <c r="K1178" s="143" t="s">
        <v>228</v>
      </c>
      <c r="L1178" s="143" t="s">
        <v>228</v>
      </c>
    </row>
    <row r="1179" spans="2:12">
      <c r="B1179" s="485" t="s">
        <v>754</v>
      </c>
      <c r="C1179" s="444"/>
      <c r="D1179" s="167" t="s">
        <v>752</v>
      </c>
      <c r="E1179" s="484" t="s">
        <v>2425</v>
      </c>
      <c r="F1179" s="444"/>
      <c r="G1179" s="168" t="s">
        <v>2426</v>
      </c>
      <c r="H1179" s="484" t="s">
        <v>3</v>
      </c>
      <c r="I1179" s="444"/>
      <c r="J1179" s="168" t="s">
        <v>2425</v>
      </c>
      <c r="K1179" s="168" t="s">
        <v>2426</v>
      </c>
      <c r="L1179" s="168" t="s">
        <v>3</v>
      </c>
    </row>
    <row r="1180" spans="2:12">
      <c r="B1180" s="493" t="s">
        <v>228</v>
      </c>
      <c r="C1180" s="427"/>
      <c r="D1180" s="169" t="s">
        <v>228</v>
      </c>
      <c r="E1180" s="490" t="s">
        <v>258</v>
      </c>
      <c r="F1180" s="432"/>
      <c r="G1180" s="432"/>
      <c r="H1180" s="432"/>
      <c r="I1180" s="433"/>
      <c r="J1180" s="490" t="s">
        <v>257</v>
      </c>
      <c r="K1180" s="432"/>
      <c r="L1180" s="433"/>
    </row>
    <row r="1181" spans="2:12" ht="21">
      <c r="B1181" s="483" t="s">
        <v>248</v>
      </c>
      <c r="C1181" s="427"/>
      <c r="D1181" s="170" t="s">
        <v>247</v>
      </c>
      <c r="E1181" s="482">
        <v>-5890.18</v>
      </c>
      <c r="F1181" s="427"/>
      <c r="G1181" s="171">
        <v>-6300</v>
      </c>
      <c r="H1181" s="482">
        <v>409.82</v>
      </c>
      <c r="I1181" s="427"/>
      <c r="J1181" s="141">
        <v>-5711.94</v>
      </c>
      <c r="K1181" s="171">
        <v>-6100</v>
      </c>
      <c r="L1181" s="141">
        <v>388.06</v>
      </c>
    </row>
    <row r="1182" spans="2:12">
      <c r="B1182" s="483" t="s">
        <v>241</v>
      </c>
      <c r="C1182" s="427"/>
      <c r="D1182" s="170" t="s">
        <v>240</v>
      </c>
      <c r="E1182" s="487" t="s">
        <v>228</v>
      </c>
      <c r="F1182" s="427"/>
      <c r="G1182" s="172" t="s">
        <v>228</v>
      </c>
      <c r="H1182" s="487" t="s">
        <v>228</v>
      </c>
      <c r="I1182" s="427"/>
      <c r="J1182" s="141">
        <v>0</v>
      </c>
      <c r="K1182" s="171">
        <v>0</v>
      </c>
      <c r="L1182" s="141">
        <v>0</v>
      </c>
    </row>
    <row r="1183" spans="2:12">
      <c r="B1183" s="483" t="s">
        <v>239</v>
      </c>
      <c r="C1183" s="427"/>
      <c r="D1183" s="170" t="s">
        <v>238</v>
      </c>
      <c r="E1183" s="487" t="s">
        <v>228</v>
      </c>
      <c r="F1183" s="427"/>
      <c r="G1183" s="172" t="s">
        <v>228</v>
      </c>
      <c r="H1183" s="487" t="s">
        <v>228</v>
      </c>
      <c r="I1183" s="427"/>
      <c r="J1183" s="141">
        <v>-5711.94</v>
      </c>
      <c r="K1183" s="171">
        <v>-6100</v>
      </c>
      <c r="L1183" s="141">
        <v>388.06</v>
      </c>
    </row>
    <row r="1184" spans="2:12" ht="21">
      <c r="B1184" s="483" t="s">
        <v>232</v>
      </c>
      <c r="C1184" s="427"/>
      <c r="D1184" s="170" t="s">
        <v>77</v>
      </c>
      <c r="E1184" s="487" t="s">
        <v>228</v>
      </c>
      <c r="F1184" s="427"/>
      <c r="G1184" s="172" t="s">
        <v>228</v>
      </c>
      <c r="H1184" s="487" t="s">
        <v>228</v>
      </c>
      <c r="I1184" s="427"/>
      <c r="J1184" s="141">
        <v>0</v>
      </c>
      <c r="K1184" s="171">
        <v>0</v>
      </c>
      <c r="L1184" s="141">
        <v>0</v>
      </c>
    </row>
    <row r="1185" spans="2:12" ht="21">
      <c r="B1185" s="483" t="s">
        <v>231</v>
      </c>
      <c r="C1185" s="427"/>
      <c r="D1185" s="170" t="s">
        <v>230</v>
      </c>
      <c r="E1185" s="487" t="s">
        <v>228</v>
      </c>
      <c r="F1185" s="427"/>
      <c r="G1185" s="172" t="s">
        <v>228</v>
      </c>
      <c r="H1185" s="487" t="s">
        <v>228</v>
      </c>
      <c r="I1185" s="427"/>
      <c r="J1185" s="141">
        <v>-5711.94</v>
      </c>
      <c r="K1185" s="171">
        <v>-6100</v>
      </c>
      <c r="L1185" s="141">
        <v>388.06</v>
      </c>
    </row>
    <row r="1186" spans="2:12" ht="21">
      <c r="B1186" s="483" t="s">
        <v>27</v>
      </c>
      <c r="C1186" s="427"/>
      <c r="D1186" s="170" t="s">
        <v>2024</v>
      </c>
      <c r="E1186" s="482">
        <v>-5890.18</v>
      </c>
      <c r="F1186" s="427"/>
      <c r="G1186" s="171">
        <v>-6300</v>
      </c>
      <c r="H1186" s="482">
        <v>409.82</v>
      </c>
      <c r="I1186" s="427"/>
      <c r="J1186" s="172" t="s">
        <v>228</v>
      </c>
      <c r="K1186" s="172" t="s">
        <v>228</v>
      </c>
      <c r="L1186" s="172" t="s">
        <v>228</v>
      </c>
    </row>
    <row r="1187" spans="2:12">
      <c r="B1187" s="143" t="s">
        <v>228</v>
      </c>
      <c r="C1187" s="143" t="s">
        <v>228</v>
      </c>
      <c r="D1187" s="143" t="s">
        <v>228</v>
      </c>
      <c r="E1187" s="488" t="s">
        <v>228</v>
      </c>
      <c r="F1187" s="422"/>
      <c r="G1187" s="143" t="s">
        <v>228</v>
      </c>
      <c r="H1187" s="488" t="s">
        <v>228</v>
      </c>
      <c r="I1187" s="422"/>
      <c r="J1187" s="143" t="s">
        <v>228</v>
      </c>
      <c r="K1187" s="143" t="s">
        <v>228</v>
      </c>
      <c r="L1187" s="143" t="s">
        <v>228</v>
      </c>
    </row>
    <row r="1188" spans="2:12">
      <c r="B1188" s="485" t="s">
        <v>753</v>
      </c>
      <c r="C1188" s="444"/>
      <c r="D1188" s="167" t="s">
        <v>752</v>
      </c>
      <c r="E1188" s="484" t="s">
        <v>2425</v>
      </c>
      <c r="F1188" s="444"/>
      <c r="G1188" s="168" t="s">
        <v>2426</v>
      </c>
      <c r="H1188" s="484" t="s">
        <v>3</v>
      </c>
      <c r="I1188" s="444"/>
      <c r="J1188" s="168" t="s">
        <v>2425</v>
      </c>
      <c r="K1188" s="168" t="s">
        <v>2426</v>
      </c>
      <c r="L1188" s="168" t="s">
        <v>3</v>
      </c>
    </row>
    <row r="1189" spans="2:12">
      <c r="B1189" s="486" t="s">
        <v>259</v>
      </c>
      <c r="C1189" s="427"/>
      <c r="D1189" s="169" t="s">
        <v>228</v>
      </c>
      <c r="E1189" s="490" t="s">
        <v>258</v>
      </c>
      <c r="F1189" s="432"/>
      <c r="G1189" s="432"/>
      <c r="H1189" s="432"/>
      <c r="I1189" s="433"/>
      <c r="J1189" s="490" t="s">
        <v>257</v>
      </c>
      <c r="K1189" s="432"/>
      <c r="L1189" s="433"/>
    </row>
    <row r="1190" spans="2:12" ht="17.100000000000001" customHeight="1">
      <c r="B1190" s="492" t="s">
        <v>256</v>
      </c>
      <c r="C1190" s="426"/>
      <c r="D1190" s="426"/>
      <c r="E1190" s="426"/>
      <c r="F1190" s="426"/>
      <c r="G1190" s="426"/>
      <c r="H1190" s="426"/>
      <c r="I1190" s="426"/>
      <c r="J1190" s="426"/>
      <c r="K1190" s="426"/>
      <c r="L1190" s="427"/>
    </row>
    <row r="1191" spans="2:12" ht="21">
      <c r="B1191" s="204" t="s">
        <v>751</v>
      </c>
      <c r="C1191" s="174" t="s">
        <v>385</v>
      </c>
      <c r="D1191" s="229" t="s">
        <v>384</v>
      </c>
      <c r="E1191" s="489">
        <v>110</v>
      </c>
      <c r="F1191" s="427"/>
      <c r="G1191" s="173">
        <v>100</v>
      </c>
      <c r="H1191" s="489">
        <v>10</v>
      </c>
      <c r="I1191" s="427"/>
      <c r="J1191" s="174" t="s">
        <v>228</v>
      </c>
      <c r="K1191" s="174" t="s">
        <v>228</v>
      </c>
      <c r="L1191" s="174" t="s">
        <v>228</v>
      </c>
    </row>
    <row r="1192" spans="2:12" ht="21">
      <c r="B1192" s="204" t="s">
        <v>751</v>
      </c>
      <c r="C1192" s="174" t="s">
        <v>2076</v>
      </c>
      <c r="D1192" s="229" t="s">
        <v>2077</v>
      </c>
      <c r="E1192" s="489">
        <v>19.600000000000001</v>
      </c>
      <c r="F1192" s="427"/>
      <c r="G1192" s="173">
        <v>0</v>
      </c>
      <c r="H1192" s="489">
        <v>19.600000000000001</v>
      </c>
      <c r="I1192" s="427"/>
      <c r="J1192" s="174" t="s">
        <v>228</v>
      </c>
      <c r="K1192" s="174" t="s">
        <v>228</v>
      </c>
      <c r="L1192" s="174" t="s">
        <v>228</v>
      </c>
    </row>
    <row r="1193" spans="2:12">
      <c r="B1193" s="483" t="s">
        <v>252</v>
      </c>
      <c r="C1193" s="427"/>
      <c r="D1193" s="170" t="s">
        <v>251</v>
      </c>
      <c r="E1193" s="482">
        <v>129.6</v>
      </c>
      <c r="F1193" s="427"/>
      <c r="G1193" s="171">
        <v>100</v>
      </c>
      <c r="H1193" s="482">
        <v>29.6</v>
      </c>
      <c r="I1193" s="427"/>
      <c r="J1193" s="141">
        <v>0</v>
      </c>
      <c r="K1193" s="171">
        <v>0</v>
      </c>
      <c r="L1193" s="141">
        <v>0</v>
      </c>
    </row>
    <row r="1194" spans="2:12">
      <c r="B1194" s="204" t="s">
        <v>751</v>
      </c>
      <c r="C1194" s="174" t="s">
        <v>419</v>
      </c>
      <c r="D1194" s="229" t="s">
        <v>418</v>
      </c>
      <c r="E1194" s="489">
        <v>200</v>
      </c>
      <c r="F1194" s="427"/>
      <c r="G1194" s="173">
        <v>900</v>
      </c>
      <c r="H1194" s="489">
        <v>-700</v>
      </c>
      <c r="I1194" s="427"/>
      <c r="J1194" s="142">
        <v>200</v>
      </c>
      <c r="K1194" s="173">
        <v>900</v>
      </c>
      <c r="L1194" s="142">
        <v>-700</v>
      </c>
    </row>
    <row r="1195" spans="2:12">
      <c r="B1195" s="204" t="s">
        <v>751</v>
      </c>
      <c r="C1195" s="174" t="s">
        <v>400</v>
      </c>
      <c r="D1195" s="229" t="s">
        <v>399</v>
      </c>
      <c r="E1195" s="489">
        <v>1625.84</v>
      </c>
      <c r="F1195" s="427"/>
      <c r="G1195" s="173">
        <v>2100</v>
      </c>
      <c r="H1195" s="489">
        <v>-474.16</v>
      </c>
      <c r="I1195" s="427"/>
      <c r="J1195" s="142">
        <v>1625.84</v>
      </c>
      <c r="K1195" s="173">
        <v>2100</v>
      </c>
      <c r="L1195" s="142">
        <v>-474.16</v>
      </c>
    </row>
    <row r="1196" spans="2:12">
      <c r="B1196" s="204" t="s">
        <v>751</v>
      </c>
      <c r="C1196" s="174" t="s">
        <v>347</v>
      </c>
      <c r="D1196" s="229" t="s">
        <v>346</v>
      </c>
      <c r="E1196" s="489">
        <v>307.83999999999997</v>
      </c>
      <c r="F1196" s="427"/>
      <c r="G1196" s="173">
        <v>300</v>
      </c>
      <c r="H1196" s="489">
        <v>7.84</v>
      </c>
      <c r="I1196" s="427"/>
      <c r="J1196" s="174" t="s">
        <v>228</v>
      </c>
      <c r="K1196" s="174" t="s">
        <v>228</v>
      </c>
      <c r="L1196" s="174" t="s">
        <v>228</v>
      </c>
    </row>
    <row r="1197" spans="2:12">
      <c r="B1197" s="204" t="s">
        <v>751</v>
      </c>
      <c r="C1197" s="174" t="s">
        <v>345</v>
      </c>
      <c r="D1197" s="229" t="s">
        <v>344</v>
      </c>
      <c r="E1197" s="489">
        <v>3227.64</v>
      </c>
      <c r="F1197" s="427"/>
      <c r="G1197" s="173">
        <v>2400</v>
      </c>
      <c r="H1197" s="489">
        <v>827.64</v>
      </c>
      <c r="I1197" s="427"/>
      <c r="J1197" s="142">
        <v>3227.64</v>
      </c>
      <c r="K1197" s="173">
        <v>2400</v>
      </c>
      <c r="L1197" s="142">
        <v>827.64</v>
      </c>
    </row>
    <row r="1198" spans="2:12">
      <c r="B1198" s="204" t="s">
        <v>751</v>
      </c>
      <c r="C1198" s="174" t="s">
        <v>1897</v>
      </c>
      <c r="D1198" s="229" t="s">
        <v>1898</v>
      </c>
      <c r="E1198" s="489">
        <v>658.46</v>
      </c>
      <c r="F1198" s="427"/>
      <c r="G1198" s="173">
        <v>700</v>
      </c>
      <c r="H1198" s="489">
        <v>-41.54</v>
      </c>
      <c r="I1198" s="427"/>
      <c r="J1198" s="142">
        <v>658.46</v>
      </c>
      <c r="K1198" s="173">
        <v>700</v>
      </c>
      <c r="L1198" s="142">
        <v>-41.54</v>
      </c>
    </row>
    <row r="1199" spans="2:12" ht="21">
      <c r="B1199" s="483" t="s">
        <v>250</v>
      </c>
      <c r="C1199" s="427"/>
      <c r="D1199" s="170" t="s">
        <v>249</v>
      </c>
      <c r="E1199" s="482">
        <v>6019.78</v>
      </c>
      <c r="F1199" s="427"/>
      <c r="G1199" s="171">
        <v>6400</v>
      </c>
      <c r="H1199" s="482">
        <v>-380.22</v>
      </c>
      <c r="I1199" s="427"/>
      <c r="J1199" s="141">
        <v>5711.94</v>
      </c>
      <c r="K1199" s="171">
        <v>6100</v>
      </c>
      <c r="L1199" s="141">
        <v>-388.06</v>
      </c>
    </row>
    <row r="1200" spans="2:12" ht="21">
      <c r="B1200" s="483" t="s">
        <v>248</v>
      </c>
      <c r="C1200" s="427"/>
      <c r="D1200" s="170" t="s">
        <v>247</v>
      </c>
      <c r="E1200" s="482">
        <v>-5890.18</v>
      </c>
      <c r="F1200" s="427"/>
      <c r="G1200" s="171">
        <v>-6300</v>
      </c>
      <c r="H1200" s="482">
        <v>409.82</v>
      </c>
      <c r="I1200" s="427"/>
      <c r="J1200" s="141">
        <v>-5711.94</v>
      </c>
      <c r="K1200" s="171">
        <v>-6100</v>
      </c>
      <c r="L1200" s="141">
        <v>388.06</v>
      </c>
    </row>
    <row r="1201" spans="2:12">
      <c r="B1201" s="483" t="s">
        <v>2022</v>
      </c>
      <c r="C1201" s="427"/>
      <c r="D1201" s="170" t="s">
        <v>2023</v>
      </c>
      <c r="E1201" s="482">
        <v>0</v>
      </c>
      <c r="F1201" s="427"/>
      <c r="G1201" s="171">
        <v>0</v>
      </c>
      <c r="H1201" s="482">
        <v>0</v>
      </c>
      <c r="I1201" s="427"/>
      <c r="J1201" s="172" t="s">
        <v>228</v>
      </c>
      <c r="K1201" s="172" t="s">
        <v>228</v>
      </c>
      <c r="L1201" s="172" t="s">
        <v>228</v>
      </c>
    </row>
    <row r="1202" spans="2:12" ht="21">
      <c r="B1202" s="483" t="s">
        <v>27</v>
      </c>
      <c r="C1202" s="427"/>
      <c r="D1202" s="170" t="s">
        <v>2024</v>
      </c>
      <c r="E1202" s="482">
        <v>-5890.18</v>
      </c>
      <c r="F1202" s="427"/>
      <c r="G1202" s="171">
        <v>-6300</v>
      </c>
      <c r="H1202" s="482">
        <v>409.82</v>
      </c>
      <c r="I1202" s="427"/>
      <c r="J1202" s="172" t="s">
        <v>228</v>
      </c>
      <c r="K1202" s="172" t="s">
        <v>228</v>
      </c>
      <c r="L1202" s="172" t="s">
        <v>228</v>
      </c>
    </row>
    <row r="1203" spans="2:12" ht="17.100000000000001" customHeight="1">
      <c r="B1203" s="492" t="s">
        <v>246</v>
      </c>
      <c r="C1203" s="426"/>
      <c r="D1203" s="426"/>
      <c r="E1203" s="426"/>
      <c r="F1203" s="426"/>
      <c r="G1203" s="426"/>
      <c r="H1203" s="426"/>
      <c r="I1203" s="426"/>
      <c r="J1203" s="426"/>
      <c r="K1203" s="426"/>
      <c r="L1203" s="427"/>
    </row>
    <row r="1204" spans="2:12">
      <c r="B1204" s="483" t="s">
        <v>245</v>
      </c>
      <c r="C1204" s="427"/>
      <c r="D1204" s="170" t="s">
        <v>244</v>
      </c>
      <c r="E1204" s="487" t="s">
        <v>228</v>
      </c>
      <c r="F1204" s="427"/>
      <c r="G1204" s="172" t="s">
        <v>228</v>
      </c>
      <c r="H1204" s="487" t="s">
        <v>228</v>
      </c>
      <c r="I1204" s="427"/>
      <c r="J1204" s="141">
        <v>0</v>
      </c>
      <c r="K1204" s="171">
        <v>0</v>
      </c>
      <c r="L1204" s="141">
        <v>0</v>
      </c>
    </row>
    <row r="1205" spans="2:12">
      <c r="B1205" s="483" t="s">
        <v>243</v>
      </c>
      <c r="C1205" s="427"/>
      <c r="D1205" s="170" t="s">
        <v>242</v>
      </c>
      <c r="E1205" s="487" t="s">
        <v>228</v>
      </c>
      <c r="F1205" s="427"/>
      <c r="G1205" s="172" t="s">
        <v>228</v>
      </c>
      <c r="H1205" s="487" t="s">
        <v>228</v>
      </c>
      <c r="I1205" s="427"/>
      <c r="J1205" s="141">
        <v>0</v>
      </c>
      <c r="K1205" s="171">
        <v>0</v>
      </c>
      <c r="L1205" s="141">
        <v>0</v>
      </c>
    </row>
    <row r="1206" spans="2:12">
      <c r="B1206" s="483" t="s">
        <v>241</v>
      </c>
      <c r="C1206" s="427"/>
      <c r="D1206" s="170" t="s">
        <v>240</v>
      </c>
      <c r="E1206" s="487" t="s">
        <v>228</v>
      </c>
      <c r="F1206" s="427"/>
      <c r="G1206" s="172" t="s">
        <v>228</v>
      </c>
      <c r="H1206" s="487" t="s">
        <v>228</v>
      </c>
      <c r="I1206" s="427"/>
      <c r="J1206" s="141">
        <v>0</v>
      </c>
      <c r="K1206" s="171">
        <v>0</v>
      </c>
      <c r="L1206" s="141">
        <v>0</v>
      </c>
    </row>
    <row r="1207" spans="2:12">
      <c r="B1207" s="483" t="s">
        <v>239</v>
      </c>
      <c r="C1207" s="427"/>
      <c r="D1207" s="170" t="s">
        <v>238</v>
      </c>
      <c r="E1207" s="487" t="s">
        <v>228</v>
      </c>
      <c r="F1207" s="427"/>
      <c r="G1207" s="172" t="s">
        <v>228</v>
      </c>
      <c r="H1207" s="487" t="s">
        <v>228</v>
      </c>
      <c r="I1207" s="427"/>
      <c r="J1207" s="141">
        <v>-5711.94</v>
      </c>
      <c r="K1207" s="171">
        <v>-6100</v>
      </c>
      <c r="L1207" s="141">
        <v>388.06</v>
      </c>
    </row>
    <row r="1208" spans="2:12" ht="17.100000000000001" customHeight="1">
      <c r="B1208" s="492" t="s">
        <v>237</v>
      </c>
      <c r="C1208" s="426"/>
      <c r="D1208" s="426"/>
      <c r="E1208" s="426"/>
      <c r="F1208" s="426"/>
      <c r="G1208" s="426"/>
      <c r="H1208" s="426"/>
      <c r="I1208" s="426"/>
      <c r="J1208" s="426"/>
      <c r="K1208" s="426"/>
      <c r="L1208" s="427"/>
    </row>
    <row r="1209" spans="2:12">
      <c r="B1209" s="483" t="s">
        <v>236</v>
      </c>
      <c r="C1209" s="427"/>
      <c r="D1209" s="170" t="s">
        <v>235</v>
      </c>
      <c r="E1209" s="487" t="s">
        <v>228</v>
      </c>
      <c r="F1209" s="427"/>
      <c r="G1209" s="172" t="s">
        <v>228</v>
      </c>
      <c r="H1209" s="487" t="s">
        <v>228</v>
      </c>
      <c r="I1209" s="427"/>
      <c r="J1209" s="141">
        <v>0</v>
      </c>
      <c r="K1209" s="171">
        <v>0</v>
      </c>
      <c r="L1209" s="141">
        <v>0</v>
      </c>
    </row>
    <row r="1210" spans="2:12">
      <c r="B1210" s="483" t="s">
        <v>234</v>
      </c>
      <c r="C1210" s="427"/>
      <c r="D1210" s="170" t="s">
        <v>233</v>
      </c>
      <c r="E1210" s="487" t="s">
        <v>228</v>
      </c>
      <c r="F1210" s="427"/>
      <c r="G1210" s="172" t="s">
        <v>228</v>
      </c>
      <c r="H1210" s="487" t="s">
        <v>228</v>
      </c>
      <c r="I1210" s="427"/>
      <c r="J1210" s="141">
        <v>0</v>
      </c>
      <c r="K1210" s="171">
        <v>0</v>
      </c>
      <c r="L1210" s="141">
        <v>0</v>
      </c>
    </row>
    <row r="1211" spans="2:12" ht="21">
      <c r="B1211" s="483" t="s">
        <v>232</v>
      </c>
      <c r="C1211" s="427"/>
      <c r="D1211" s="170" t="s">
        <v>77</v>
      </c>
      <c r="E1211" s="487" t="s">
        <v>228</v>
      </c>
      <c r="F1211" s="427"/>
      <c r="G1211" s="172" t="s">
        <v>228</v>
      </c>
      <c r="H1211" s="487" t="s">
        <v>228</v>
      </c>
      <c r="I1211" s="427"/>
      <c r="J1211" s="141">
        <v>0</v>
      </c>
      <c r="K1211" s="171">
        <v>0</v>
      </c>
      <c r="L1211" s="141">
        <v>0</v>
      </c>
    </row>
    <row r="1212" spans="2:12" ht="21">
      <c r="B1212" s="483" t="s">
        <v>231</v>
      </c>
      <c r="C1212" s="427"/>
      <c r="D1212" s="170" t="s">
        <v>230</v>
      </c>
      <c r="E1212" s="487" t="s">
        <v>228</v>
      </c>
      <c r="F1212" s="427"/>
      <c r="G1212" s="172" t="s">
        <v>228</v>
      </c>
      <c r="H1212" s="487" t="s">
        <v>228</v>
      </c>
      <c r="I1212" s="427"/>
      <c r="J1212" s="141">
        <v>-5711.94</v>
      </c>
      <c r="K1212" s="171">
        <v>-6100</v>
      </c>
      <c r="L1212" s="141">
        <v>388.06</v>
      </c>
    </row>
    <row r="1213" spans="2:12">
      <c r="B1213" s="143" t="s">
        <v>228</v>
      </c>
      <c r="C1213" s="143" t="s">
        <v>228</v>
      </c>
      <c r="D1213" s="143" t="s">
        <v>228</v>
      </c>
      <c r="E1213" s="488" t="s">
        <v>228</v>
      </c>
      <c r="F1213" s="422"/>
      <c r="G1213" s="143" t="s">
        <v>228</v>
      </c>
      <c r="H1213" s="488" t="s">
        <v>228</v>
      </c>
      <c r="I1213" s="422"/>
      <c r="J1213" s="143" t="s">
        <v>228</v>
      </c>
      <c r="K1213" s="143" t="s">
        <v>228</v>
      </c>
      <c r="L1213" s="143" t="s">
        <v>228</v>
      </c>
    </row>
    <row r="1214" spans="2:12">
      <c r="B1214" s="485" t="s">
        <v>750</v>
      </c>
      <c r="C1214" s="444"/>
      <c r="D1214" s="167" t="s">
        <v>514</v>
      </c>
      <c r="E1214" s="484" t="s">
        <v>2425</v>
      </c>
      <c r="F1214" s="444"/>
      <c r="G1214" s="168" t="s">
        <v>2426</v>
      </c>
      <c r="H1214" s="484" t="s">
        <v>3</v>
      </c>
      <c r="I1214" s="444"/>
      <c r="J1214" s="168" t="s">
        <v>2425</v>
      </c>
      <c r="K1214" s="168" t="s">
        <v>2426</v>
      </c>
      <c r="L1214" s="168" t="s">
        <v>3</v>
      </c>
    </row>
    <row r="1215" spans="2:12">
      <c r="B1215" s="493" t="s">
        <v>228</v>
      </c>
      <c r="C1215" s="427"/>
      <c r="D1215" s="169" t="s">
        <v>228</v>
      </c>
      <c r="E1215" s="490" t="s">
        <v>258</v>
      </c>
      <c r="F1215" s="432"/>
      <c r="G1215" s="432"/>
      <c r="H1215" s="432"/>
      <c r="I1215" s="433"/>
      <c r="J1215" s="490" t="s">
        <v>257</v>
      </c>
      <c r="K1215" s="432"/>
      <c r="L1215" s="433"/>
    </row>
    <row r="1216" spans="2:12" ht="21">
      <c r="B1216" s="483" t="s">
        <v>248</v>
      </c>
      <c r="C1216" s="427"/>
      <c r="D1216" s="170" t="s">
        <v>247</v>
      </c>
      <c r="E1216" s="482">
        <v>-860</v>
      </c>
      <c r="F1216" s="427"/>
      <c r="G1216" s="171">
        <v>-900</v>
      </c>
      <c r="H1216" s="482">
        <v>40</v>
      </c>
      <c r="I1216" s="427"/>
      <c r="J1216" s="141">
        <v>-860</v>
      </c>
      <c r="K1216" s="171">
        <v>-900</v>
      </c>
      <c r="L1216" s="141">
        <v>40</v>
      </c>
    </row>
    <row r="1217" spans="2:12">
      <c r="B1217" s="483" t="s">
        <v>241</v>
      </c>
      <c r="C1217" s="427"/>
      <c r="D1217" s="170" t="s">
        <v>240</v>
      </c>
      <c r="E1217" s="487" t="s">
        <v>228</v>
      </c>
      <c r="F1217" s="427"/>
      <c r="G1217" s="172" t="s">
        <v>228</v>
      </c>
      <c r="H1217" s="487" t="s">
        <v>228</v>
      </c>
      <c r="I1217" s="427"/>
      <c r="J1217" s="141">
        <v>0</v>
      </c>
      <c r="K1217" s="171">
        <v>0</v>
      </c>
      <c r="L1217" s="141">
        <v>0</v>
      </c>
    </row>
    <row r="1218" spans="2:12">
      <c r="B1218" s="483" t="s">
        <v>239</v>
      </c>
      <c r="C1218" s="427"/>
      <c r="D1218" s="170" t="s">
        <v>238</v>
      </c>
      <c r="E1218" s="487" t="s">
        <v>228</v>
      </c>
      <c r="F1218" s="427"/>
      <c r="G1218" s="172" t="s">
        <v>228</v>
      </c>
      <c r="H1218" s="487" t="s">
        <v>228</v>
      </c>
      <c r="I1218" s="427"/>
      <c r="J1218" s="141">
        <v>-860</v>
      </c>
      <c r="K1218" s="171">
        <v>-900</v>
      </c>
      <c r="L1218" s="141">
        <v>40</v>
      </c>
    </row>
    <row r="1219" spans="2:12" ht="21">
      <c r="B1219" s="483" t="s">
        <v>232</v>
      </c>
      <c r="C1219" s="427"/>
      <c r="D1219" s="170" t="s">
        <v>77</v>
      </c>
      <c r="E1219" s="487" t="s">
        <v>228</v>
      </c>
      <c r="F1219" s="427"/>
      <c r="G1219" s="172" t="s">
        <v>228</v>
      </c>
      <c r="H1219" s="487" t="s">
        <v>228</v>
      </c>
      <c r="I1219" s="427"/>
      <c r="J1219" s="141">
        <v>0</v>
      </c>
      <c r="K1219" s="171">
        <v>0</v>
      </c>
      <c r="L1219" s="141">
        <v>0</v>
      </c>
    </row>
    <row r="1220" spans="2:12" ht="21">
      <c r="B1220" s="483" t="s">
        <v>231</v>
      </c>
      <c r="C1220" s="427"/>
      <c r="D1220" s="170" t="s">
        <v>230</v>
      </c>
      <c r="E1220" s="487" t="s">
        <v>228</v>
      </c>
      <c r="F1220" s="427"/>
      <c r="G1220" s="172" t="s">
        <v>228</v>
      </c>
      <c r="H1220" s="487" t="s">
        <v>228</v>
      </c>
      <c r="I1220" s="427"/>
      <c r="J1220" s="141">
        <v>-860</v>
      </c>
      <c r="K1220" s="171">
        <v>-900</v>
      </c>
      <c r="L1220" s="141">
        <v>40</v>
      </c>
    </row>
    <row r="1221" spans="2:12" ht="21">
      <c r="B1221" s="483" t="s">
        <v>27</v>
      </c>
      <c r="C1221" s="427"/>
      <c r="D1221" s="170" t="s">
        <v>2024</v>
      </c>
      <c r="E1221" s="482">
        <v>-860</v>
      </c>
      <c r="F1221" s="427"/>
      <c r="G1221" s="171">
        <v>-900</v>
      </c>
      <c r="H1221" s="482">
        <v>40</v>
      </c>
      <c r="I1221" s="427"/>
      <c r="J1221" s="172" t="s">
        <v>228</v>
      </c>
      <c r="K1221" s="172" t="s">
        <v>228</v>
      </c>
      <c r="L1221" s="172" t="s">
        <v>228</v>
      </c>
    </row>
    <row r="1222" spans="2:12">
      <c r="B1222" s="143" t="s">
        <v>228</v>
      </c>
      <c r="C1222" s="143" t="s">
        <v>228</v>
      </c>
      <c r="D1222" s="143" t="s">
        <v>228</v>
      </c>
      <c r="E1222" s="488" t="s">
        <v>228</v>
      </c>
      <c r="F1222" s="422"/>
      <c r="G1222" s="143" t="s">
        <v>228</v>
      </c>
      <c r="H1222" s="488" t="s">
        <v>228</v>
      </c>
      <c r="I1222" s="422"/>
      <c r="J1222" s="143" t="s">
        <v>228</v>
      </c>
      <c r="K1222" s="143" t="s">
        <v>228</v>
      </c>
      <c r="L1222" s="143" t="s">
        <v>228</v>
      </c>
    </row>
    <row r="1223" spans="2:12" ht="24">
      <c r="B1223" s="485" t="s">
        <v>749</v>
      </c>
      <c r="C1223" s="444"/>
      <c r="D1223" s="167" t="s">
        <v>512</v>
      </c>
      <c r="E1223" s="484" t="s">
        <v>2425</v>
      </c>
      <c r="F1223" s="444"/>
      <c r="G1223" s="168" t="s">
        <v>2426</v>
      </c>
      <c r="H1223" s="484" t="s">
        <v>3</v>
      </c>
      <c r="I1223" s="444"/>
      <c r="J1223" s="168" t="s">
        <v>2425</v>
      </c>
      <c r="K1223" s="168" t="s">
        <v>2426</v>
      </c>
      <c r="L1223" s="168" t="s">
        <v>3</v>
      </c>
    </row>
    <row r="1224" spans="2:12">
      <c r="B1224" s="486" t="s">
        <v>259</v>
      </c>
      <c r="C1224" s="427"/>
      <c r="D1224" s="169" t="s">
        <v>228</v>
      </c>
      <c r="E1224" s="490" t="s">
        <v>258</v>
      </c>
      <c r="F1224" s="432"/>
      <c r="G1224" s="432"/>
      <c r="H1224" s="432"/>
      <c r="I1224" s="433"/>
      <c r="J1224" s="490" t="s">
        <v>257</v>
      </c>
      <c r="K1224" s="432"/>
      <c r="L1224" s="433"/>
    </row>
    <row r="1225" spans="2:12" ht="17.100000000000001" customHeight="1">
      <c r="B1225" s="492" t="s">
        <v>256</v>
      </c>
      <c r="C1225" s="426"/>
      <c r="D1225" s="426"/>
      <c r="E1225" s="426"/>
      <c r="F1225" s="426"/>
      <c r="G1225" s="426"/>
      <c r="H1225" s="426"/>
      <c r="I1225" s="426"/>
      <c r="J1225" s="426"/>
      <c r="K1225" s="426"/>
      <c r="L1225" s="427"/>
    </row>
    <row r="1226" spans="2:12">
      <c r="B1226" s="204" t="s">
        <v>748</v>
      </c>
      <c r="C1226" s="174" t="s">
        <v>524</v>
      </c>
      <c r="D1226" s="229" t="s">
        <v>1613</v>
      </c>
      <c r="E1226" s="489">
        <v>0</v>
      </c>
      <c r="F1226" s="427"/>
      <c r="G1226" s="173">
        <v>1500</v>
      </c>
      <c r="H1226" s="489">
        <v>-1500</v>
      </c>
      <c r="I1226" s="427"/>
      <c r="J1226" s="142">
        <v>0</v>
      </c>
      <c r="K1226" s="173">
        <v>1500</v>
      </c>
      <c r="L1226" s="142">
        <v>-1500</v>
      </c>
    </row>
    <row r="1227" spans="2:12">
      <c r="B1227" s="483" t="s">
        <v>252</v>
      </c>
      <c r="C1227" s="427"/>
      <c r="D1227" s="170" t="s">
        <v>251</v>
      </c>
      <c r="E1227" s="482">
        <v>0</v>
      </c>
      <c r="F1227" s="427"/>
      <c r="G1227" s="171">
        <v>1500</v>
      </c>
      <c r="H1227" s="482">
        <v>-1500</v>
      </c>
      <c r="I1227" s="427"/>
      <c r="J1227" s="141">
        <v>0</v>
      </c>
      <c r="K1227" s="171">
        <v>1500</v>
      </c>
      <c r="L1227" s="141">
        <v>-1500</v>
      </c>
    </row>
    <row r="1228" spans="2:12">
      <c r="B1228" s="204" t="s">
        <v>748</v>
      </c>
      <c r="C1228" s="174" t="s">
        <v>523</v>
      </c>
      <c r="D1228" s="229" t="s">
        <v>522</v>
      </c>
      <c r="E1228" s="489">
        <v>860</v>
      </c>
      <c r="F1228" s="427"/>
      <c r="G1228" s="173">
        <v>2400</v>
      </c>
      <c r="H1228" s="489">
        <v>-1540</v>
      </c>
      <c r="I1228" s="427"/>
      <c r="J1228" s="142">
        <v>860</v>
      </c>
      <c r="K1228" s="173">
        <v>2400</v>
      </c>
      <c r="L1228" s="142">
        <v>-1540</v>
      </c>
    </row>
    <row r="1229" spans="2:12" ht="21">
      <c r="B1229" s="483" t="s">
        <v>250</v>
      </c>
      <c r="C1229" s="427"/>
      <c r="D1229" s="170" t="s">
        <v>249</v>
      </c>
      <c r="E1229" s="482">
        <v>860</v>
      </c>
      <c r="F1229" s="427"/>
      <c r="G1229" s="171">
        <v>2400</v>
      </c>
      <c r="H1229" s="482">
        <v>-1540</v>
      </c>
      <c r="I1229" s="427"/>
      <c r="J1229" s="141">
        <v>860</v>
      </c>
      <c r="K1229" s="171">
        <v>2400</v>
      </c>
      <c r="L1229" s="141">
        <v>-1540</v>
      </c>
    </row>
    <row r="1230" spans="2:12" ht="21">
      <c r="B1230" s="483" t="s">
        <v>248</v>
      </c>
      <c r="C1230" s="427"/>
      <c r="D1230" s="170" t="s">
        <v>247</v>
      </c>
      <c r="E1230" s="482">
        <v>-860</v>
      </c>
      <c r="F1230" s="427"/>
      <c r="G1230" s="171">
        <v>-900</v>
      </c>
      <c r="H1230" s="482">
        <v>40</v>
      </c>
      <c r="I1230" s="427"/>
      <c r="J1230" s="141">
        <v>-860</v>
      </c>
      <c r="K1230" s="171">
        <v>-900</v>
      </c>
      <c r="L1230" s="141">
        <v>40</v>
      </c>
    </row>
    <row r="1231" spans="2:12">
      <c r="B1231" s="483" t="s">
        <v>2022</v>
      </c>
      <c r="C1231" s="427"/>
      <c r="D1231" s="170" t="s">
        <v>2023</v>
      </c>
      <c r="E1231" s="482">
        <v>0</v>
      </c>
      <c r="F1231" s="427"/>
      <c r="G1231" s="171">
        <v>0</v>
      </c>
      <c r="H1231" s="482">
        <v>0</v>
      </c>
      <c r="I1231" s="427"/>
      <c r="J1231" s="172" t="s">
        <v>228</v>
      </c>
      <c r="K1231" s="172" t="s">
        <v>228</v>
      </c>
      <c r="L1231" s="172" t="s">
        <v>228</v>
      </c>
    </row>
    <row r="1232" spans="2:12" ht="21">
      <c r="B1232" s="483" t="s">
        <v>27</v>
      </c>
      <c r="C1232" s="427"/>
      <c r="D1232" s="170" t="s">
        <v>2024</v>
      </c>
      <c r="E1232" s="482">
        <v>-860</v>
      </c>
      <c r="F1232" s="427"/>
      <c r="G1232" s="171">
        <v>-900</v>
      </c>
      <c r="H1232" s="482">
        <v>40</v>
      </c>
      <c r="I1232" s="427"/>
      <c r="J1232" s="172" t="s">
        <v>228</v>
      </c>
      <c r="K1232" s="172" t="s">
        <v>228</v>
      </c>
      <c r="L1232" s="172" t="s">
        <v>228</v>
      </c>
    </row>
    <row r="1233" spans="2:12" ht="17.100000000000001" customHeight="1">
      <c r="B1233" s="492" t="s">
        <v>246</v>
      </c>
      <c r="C1233" s="426"/>
      <c r="D1233" s="426"/>
      <c r="E1233" s="426"/>
      <c r="F1233" s="426"/>
      <c r="G1233" s="426"/>
      <c r="H1233" s="426"/>
      <c r="I1233" s="426"/>
      <c r="J1233" s="426"/>
      <c r="K1233" s="426"/>
      <c r="L1233" s="427"/>
    </row>
    <row r="1234" spans="2:12">
      <c r="B1234" s="483" t="s">
        <v>245</v>
      </c>
      <c r="C1234" s="427"/>
      <c r="D1234" s="170" t="s">
        <v>244</v>
      </c>
      <c r="E1234" s="487" t="s">
        <v>228</v>
      </c>
      <c r="F1234" s="427"/>
      <c r="G1234" s="172" t="s">
        <v>228</v>
      </c>
      <c r="H1234" s="487" t="s">
        <v>228</v>
      </c>
      <c r="I1234" s="427"/>
      <c r="J1234" s="141">
        <v>0</v>
      </c>
      <c r="K1234" s="171">
        <v>0</v>
      </c>
      <c r="L1234" s="141">
        <v>0</v>
      </c>
    </row>
    <row r="1235" spans="2:12">
      <c r="B1235" s="483" t="s">
        <v>243</v>
      </c>
      <c r="C1235" s="427"/>
      <c r="D1235" s="170" t="s">
        <v>242</v>
      </c>
      <c r="E1235" s="487" t="s">
        <v>228</v>
      </c>
      <c r="F1235" s="427"/>
      <c r="G1235" s="172" t="s">
        <v>228</v>
      </c>
      <c r="H1235" s="487" t="s">
        <v>228</v>
      </c>
      <c r="I1235" s="427"/>
      <c r="J1235" s="141">
        <v>0</v>
      </c>
      <c r="K1235" s="171">
        <v>0</v>
      </c>
      <c r="L1235" s="141">
        <v>0</v>
      </c>
    </row>
    <row r="1236" spans="2:12">
      <c r="B1236" s="483" t="s">
        <v>241</v>
      </c>
      <c r="C1236" s="427"/>
      <c r="D1236" s="170" t="s">
        <v>240</v>
      </c>
      <c r="E1236" s="487" t="s">
        <v>228</v>
      </c>
      <c r="F1236" s="427"/>
      <c r="G1236" s="172" t="s">
        <v>228</v>
      </c>
      <c r="H1236" s="487" t="s">
        <v>228</v>
      </c>
      <c r="I1236" s="427"/>
      <c r="J1236" s="141">
        <v>0</v>
      </c>
      <c r="K1236" s="171">
        <v>0</v>
      </c>
      <c r="L1236" s="141">
        <v>0</v>
      </c>
    </row>
    <row r="1237" spans="2:12">
      <c r="B1237" s="483" t="s">
        <v>239</v>
      </c>
      <c r="C1237" s="427"/>
      <c r="D1237" s="170" t="s">
        <v>238</v>
      </c>
      <c r="E1237" s="487" t="s">
        <v>228</v>
      </c>
      <c r="F1237" s="427"/>
      <c r="G1237" s="172" t="s">
        <v>228</v>
      </c>
      <c r="H1237" s="487" t="s">
        <v>228</v>
      </c>
      <c r="I1237" s="427"/>
      <c r="J1237" s="141">
        <v>-860</v>
      </c>
      <c r="K1237" s="171">
        <v>-900</v>
      </c>
      <c r="L1237" s="141">
        <v>40</v>
      </c>
    </row>
    <row r="1238" spans="2:12" ht="17.100000000000001" customHeight="1">
      <c r="B1238" s="492" t="s">
        <v>237</v>
      </c>
      <c r="C1238" s="426"/>
      <c r="D1238" s="426"/>
      <c r="E1238" s="426"/>
      <c r="F1238" s="426"/>
      <c r="G1238" s="426"/>
      <c r="H1238" s="426"/>
      <c r="I1238" s="426"/>
      <c r="J1238" s="426"/>
      <c r="K1238" s="426"/>
      <c r="L1238" s="427"/>
    </row>
    <row r="1239" spans="2:12">
      <c r="B1239" s="483" t="s">
        <v>236</v>
      </c>
      <c r="C1239" s="427"/>
      <c r="D1239" s="170" t="s">
        <v>235</v>
      </c>
      <c r="E1239" s="487" t="s">
        <v>228</v>
      </c>
      <c r="F1239" s="427"/>
      <c r="G1239" s="172" t="s">
        <v>228</v>
      </c>
      <c r="H1239" s="487" t="s">
        <v>228</v>
      </c>
      <c r="I1239" s="427"/>
      <c r="J1239" s="141">
        <v>0</v>
      </c>
      <c r="K1239" s="171">
        <v>0</v>
      </c>
      <c r="L1239" s="141">
        <v>0</v>
      </c>
    </row>
    <row r="1240" spans="2:12">
      <c r="B1240" s="483" t="s">
        <v>234</v>
      </c>
      <c r="C1240" s="427"/>
      <c r="D1240" s="170" t="s">
        <v>233</v>
      </c>
      <c r="E1240" s="487" t="s">
        <v>228</v>
      </c>
      <c r="F1240" s="427"/>
      <c r="G1240" s="172" t="s">
        <v>228</v>
      </c>
      <c r="H1240" s="487" t="s">
        <v>228</v>
      </c>
      <c r="I1240" s="427"/>
      <c r="J1240" s="141">
        <v>0</v>
      </c>
      <c r="K1240" s="171">
        <v>0</v>
      </c>
      <c r="L1240" s="141">
        <v>0</v>
      </c>
    </row>
    <row r="1241" spans="2:12" ht="21">
      <c r="B1241" s="483" t="s">
        <v>232</v>
      </c>
      <c r="C1241" s="427"/>
      <c r="D1241" s="170" t="s">
        <v>77</v>
      </c>
      <c r="E1241" s="487" t="s">
        <v>228</v>
      </c>
      <c r="F1241" s="427"/>
      <c r="G1241" s="172" t="s">
        <v>228</v>
      </c>
      <c r="H1241" s="487" t="s">
        <v>228</v>
      </c>
      <c r="I1241" s="427"/>
      <c r="J1241" s="141">
        <v>0</v>
      </c>
      <c r="K1241" s="171">
        <v>0</v>
      </c>
      <c r="L1241" s="141">
        <v>0</v>
      </c>
    </row>
    <row r="1242" spans="2:12" ht="21">
      <c r="B1242" s="483" t="s">
        <v>231</v>
      </c>
      <c r="C1242" s="427"/>
      <c r="D1242" s="170" t="s">
        <v>230</v>
      </c>
      <c r="E1242" s="487" t="s">
        <v>228</v>
      </c>
      <c r="F1242" s="427"/>
      <c r="G1242" s="172" t="s">
        <v>228</v>
      </c>
      <c r="H1242" s="487" t="s">
        <v>228</v>
      </c>
      <c r="I1242" s="427"/>
      <c r="J1242" s="141">
        <v>-860</v>
      </c>
      <c r="K1242" s="171">
        <v>-900</v>
      </c>
      <c r="L1242" s="141">
        <v>40</v>
      </c>
    </row>
    <row r="1243" spans="2:12">
      <c r="B1243" s="143" t="s">
        <v>228</v>
      </c>
      <c r="C1243" s="143" t="s">
        <v>228</v>
      </c>
      <c r="D1243" s="143" t="s">
        <v>228</v>
      </c>
      <c r="E1243" s="488" t="s">
        <v>228</v>
      </c>
      <c r="F1243" s="422"/>
      <c r="G1243" s="143" t="s">
        <v>228</v>
      </c>
      <c r="H1243" s="488" t="s">
        <v>228</v>
      </c>
      <c r="I1243" s="422"/>
      <c r="J1243" s="143" t="s">
        <v>228</v>
      </c>
      <c r="K1243" s="143" t="s">
        <v>228</v>
      </c>
      <c r="L1243" s="143" t="s">
        <v>228</v>
      </c>
    </row>
    <row r="1244" spans="2:12">
      <c r="B1244" s="485" t="s">
        <v>747</v>
      </c>
      <c r="C1244" s="444"/>
      <c r="D1244" s="167" t="s">
        <v>746</v>
      </c>
      <c r="E1244" s="484" t="s">
        <v>2425</v>
      </c>
      <c r="F1244" s="444"/>
      <c r="G1244" s="168" t="s">
        <v>2426</v>
      </c>
      <c r="H1244" s="484" t="s">
        <v>3</v>
      </c>
      <c r="I1244" s="444"/>
      <c r="J1244" s="168" t="s">
        <v>2425</v>
      </c>
      <c r="K1244" s="168" t="s">
        <v>2426</v>
      </c>
      <c r="L1244" s="168" t="s">
        <v>3</v>
      </c>
    </row>
    <row r="1245" spans="2:12">
      <c r="B1245" s="493" t="s">
        <v>228</v>
      </c>
      <c r="C1245" s="427"/>
      <c r="D1245" s="169" t="s">
        <v>228</v>
      </c>
      <c r="E1245" s="490" t="s">
        <v>258</v>
      </c>
      <c r="F1245" s="432"/>
      <c r="G1245" s="432"/>
      <c r="H1245" s="432"/>
      <c r="I1245" s="433"/>
      <c r="J1245" s="490" t="s">
        <v>257</v>
      </c>
      <c r="K1245" s="432"/>
      <c r="L1245" s="433"/>
    </row>
    <row r="1246" spans="2:12" ht="21">
      <c r="B1246" s="483" t="s">
        <v>248</v>
      </c>
      <c r="C1246" s="427"/>
      <c r="D1246" s="170" t="s">
        <v>247</v>
      </c>
      <c r="E1246" s="482">
        <v>-225</v>
      </c>
      <c r="F1246" s="427"/>
      <c r="G1246" s="171">
        <v>-1300</v>
      </c>
      <c r="H1246" s="482">
        <v>1075</v>
      </c>
      <c r="I1246" s="427"/>
      <c r="J1246" s="141">
        <v>-225</v>
      </c>
      <c r="K1246" s="171">
        <v>-1300</v>
      </c>
      <c r="L1246" s="141">
        <v>1075</v>
      </c>
    </row>
    <row r="1247" spans="2:12">
      <c r="B1247" s="483" t="s">
        <v>241</v>
      </c>
      <c r="C1247" s="427"/>
      <c r="D1247" s="170" t="s">
        <v>240</v>
      </c>
      <c r="E1247" s="487" t="s">
        <v>228</v>
      </c>
      <c r="F1247" s="427"/>
      <c r="G1247" s="172" t="s">
        <v>228</v>
      </c>
      <c r="H1247" s="487" t="s">
        <v>228</v>
      </c>
      <c r="I1247" s="427"/>
      <c r="J1247" s="141">
        <v>0</v>
      </c>
      <c r="K1247" s="171">
        <v>0</v>
      </c>
      <c r="L1247" s="141">
        <v>0</v>
      </c>
    </row>
    <row r="1248" spans="2:12">
      <c r="B1248" s="483" t="s">
        <v>239</v>
      </c>
      <c r="C1248" s="427"/>
      <c r="D1248" s="170" t="s">
        <v>238</v>
      </c>
      <c r="E1248" s="487" t="s">
        <v>228</v>
      </c>
      <c r="F1248" s="427"/>
      <c r="G1248" s="172" t="s">
        <v>228</v>
      </c>
      <c r="H1248" s="487" t="s">
        <v>228</v>
      </c>
      <c r="I1248" s="427"/>
      <c r="J1248" s="141">
        <v>-225</v>
      </c>
      <c r="K1248" s="171">
        <v>-1300</v>
      </c>
      <c r="L1248" s="141">
        <v>1075</v>
      </c>
    </row>
    <row r="1249" spans="2:12" ht="21">
      <c r="B1249" s="483" t="s">
        <v>232</v>
      </c>
      <c r="C1249" s="427"/>
      <c r="D1249" s="170" t="s">
        <v>77</v>
      </c>
      <c r="E1249" s="487" t="s">
        <v>228</v>
      </c>
      <c r="F1249" s="427"/>
      <c r="G1249" s="172" t="s">
        <v>228</v>
      </c>
      <c r="H1249" s="487" t="s">
        <v>228</v>
      </c>
      <c r="I1249" s="427"/>
      <c r="J1249" s="141">
        <v>0</v>
      </c>
      <c r="K1249" s="171">
        <v>0</v>
      </c>
      <c r="L1249" s="141">
        <v>0</v>
      </c>
    </row>
    <row r="1250" spans="2:12" ht="21">
      <c r="B1250" s="483" t="s">
        <v>231</v>
      </c>
      <c r="C1250" s="427"/>
      <c r="D1250" s="170" t="s">
        <v>230</v>
      </c>
      <c r="E1250" s="487" t="s">
        <v>228</v>
      </c>
      <c r="F1250" s="427"/>
      <c r="G1250" s="172" t="s">
        <v>228</v>
      </c>
      <c r="H1250" s="487" t="s">
        <v>228</v>
      </c>
      <c r="I1250" s="427"/>
      <c r="J1250" s="141">
        <v>-225</v>
      </c>
      <c r="K1250" s="171">
        <v>-1300</v>
      </c>
      <c r="L1250" s="141">
        <v>1075</v>
      </c>
    </row>
    <row r="1251" spans="2:12" ht="21">
      <c r="B1251" s="483" t="s">
        <v>27</v>
      </c>
      <c r="C1251" s="427"/>
      <c r="D1251" s="170" t="s">
        <v>2024</v>
      </c>
      <c r="E1251" s="482">
        <v>-225</v>
      </c>
      <c r="F1251" s="427"/>
      <c r="G1251" s="171">
        <v>-1300</v>
      </c>
      <c r="H1251" s="482">
        <v>1075</v>
      </c>
      <c r="I1251" s="427"/>
      <c r="J1251" s="172" t="s">
        <v>228</v>
      </c>
      <c r="K1251" s="172" t="s">
        <v>228</v>
      </c>
      <c r="L1251" s="172" t="s">
        <v>228</v>
      </c>
    </row>
    <row r="1252" spans="2:12">
      <c r="B1252" s="143" t="s">
        <v>228</v>
      </c>
      <c r="C1252" s="143" t="s">
        <v>228</v>
      </c>
      <c r="D1252" s="143" t="s">
        <v>228</v>
      </c>
      <c r="E1252" s="488" t="s">
        <v>228</v>
      </c>
      <c r="F1252" s="422"/>
      <c r="G1252" s="143" t="s">
        <v>228</v>
      </c>
      <c r="H1252" s="488" t="s">
        <v>228</v>
      </c>
      <c r="I1252" s="422"/>
      <c r="J1252" s="143" t="s">
        <v>228</v>
      </c>
      <c r="K1252" s="143" t="s">
        <v>228</v>
      </c>
      <c r="L1252" s="143" t="s">
        <v>228</v>
      </c>
    </row>
    <row r="1253" spans="2:12">
      <c r="B1253" s="485" t="s">
        <v>745</v>
      </c>
      <c r="C1253" s="444"/>
      <c r="D1253" s="167" t="s">
        <v>743</v>
      </c>
      <c r="E1253" s="484" t="s">
        <v>2425</v>
      </c>
      <c r="F1253" s="444"/>
      <c r="G1253" s="168" t="s">
        <v>2426</v>
      </c>
      <c r="H1253" s="484" t="s">
        <v>3</v>
      </c>
      <c r="I1253" s="444"/>
      <c r="J1253" s="168" t="s">
        <v>2425</v>
      </c>
      <c r="K1253" s="168" t="s">
        <v>2426</v>
      </c>
      <c r="L1253" s="168" t="s">
        <v>3</v>
      </c>
    </row>
    <row r="1254" spans="2:12">
      <c r="B1254" s="493" t="s">
        <v>228</v>
      </c>
      <c r="C1254" s="427"/>
      <c r="D1254" s="169" t="s">
        <v>228</v>
      </c>
      <c r="E1254" s="490" t="s">
        <v>258</v>
      </c>
      <c r="F1254" s="432"/>
      <c r="G1254" s="432"/>
      <c r="H1254" s="432"/>
      <c r="I1254" s="433"/>
      <c r="J1254" s="490" t="s">
        <v>257</v>
      </c>
      <c r="K1254" s="432"/>
      <c r="L1254" s="433"/>
    </row>
    <row r="1255" spans="2:12" ht="21">
      <c r="B1255" s="483" t="s">
        <v>248</v>
      </c>
      <c r="C1255" s="427"/>
      <c r="D1255" s="170" t="s">
        <v>247</v>
      </c>
      <c r="E1255" s="482">
        <v>-225</v>
      </c>
      <c r="F1255" s="427"/>
      <c r="G1255" s="171">
        <v>-1300</v>
      </c>
      <c r="H1255" s="482">
        <v>1075</v>
      </c>
      <c r="I1255" s="427"/>
      <c r="J1255" s="141">
        <v>-225</v>
      </c>
      <c r="K1255" s="171">
        <v>-1300</v>
      </c>
      <c r="L1255" s="141">
        <v>1075</v>
      </c>
    </row>
    <row r="1256" spans="2:12">
      <c r="B1256" s="483" t="s">
        <v>241</v>
      </c>
      <c r="C1256" s="427"/>
      <c r="D1256" s="170" t="s">
        <v>240</v>
      </c>
      <c r="E1256" s="487" t="s">
        <v>228</v>
      </c>
      <c r="F1256" s="427"/>
      <c r="G1256" s="172" t="s">
        <v>228</v>
      </c>
      <c r="H1256" s="487" t="s">
        <v>228</v>
      </c>
      <c r="I1256" s="427"/>
      <c r="J1256" s="141">
        <v>0</v>
      </c>
      <c r="K1256" s="171">
        <v>0</v>
      </c>
      <c r="L1256" s="141">
        <v>0</v>
      </c>
    </row>
    <row r="1257" spans="2:12">
      <c r="B1257" s="483" t="s">
        <v>239</v>
      </c>
      <c r="C1257" s="427"/>
      <c r="D1257" s="170" t="s">
        <v>238</v>
      </c>
      <c r="E1257" s="487" t="s">
        <v>228</v>
      </c>
      <c r="F1257" s="427"/>
      <c r="G1257" s="172" t="s">
        <v>228</v>
      </c>
      <c r="H1257" s="487" t="s">
        <v>228</v>
      </c>
      <c r="I1257" s="427"/>
      <c r="J1257" s="141">
        <v>-225</v>
      </c>
      <c r="K1257" s="171">
        <v>-1300</v>
      </c>
      <c r="L1257" s="141">
        <v>1075</v>
      </c>
    </row>
    <row r="1258" spans="2:12" ht="21">
      <c r="B1258" s="483" t="s">
        <v>232</v>
      </c>
      <c r="C1258" s="427"/>
      <c r="D1258" s="170" t="s">
        <v>77</v>
      </c>
      <c r="E1258" s="487" t="s">
        <v>228</v>
      </c>
      <c r="F1258" s="427"/>
      <c r="G1258" s="172" t="s">
        <v>228</v>
      </c>
      <c r="H1258" s="487" t="s">
        <v>228</v>
      </c>
      <c r="I1258" s="427"/>
      <c r="J1258" s="141">
        <v>0</v>
      </c>
      <c r="K1258" s="171">
        <v>0</v>
      </c>
      <c r="L1258" s="141">
        <v>0</v>
      </c>
    </row>
    <row r="1259" spans="2:12" ht="21">
      <c r="B1259" s="483" t="s">
        <v>231</v>
      </c>
      <c r="C1259" s="427"/>
      <c r="D1259" s="170" t="s">
        <v>230</v>
      </c>
      <c r="E1259" s="487" t="s">
        <v>228</v>
      </c>
      <c r="F1259" s="427"/>
      <c r="G1259" s="172" t="s">
        <v>228</v>
      </c>
      <c r="H1259" s="487" t="s">
        <v>228</v>
      </c>
      <c r="I1259" s="427"/>
      <c r="J1259" s="141">
        <v>-225</v>
      </c>
      <c r="K1259" s="171">
        <v>-1300</v>
      </c>
      <c r="L1259" s="141">
        <v>1075</v>
      </c>
    </row>
    <row r="1260" spans="2:12" ht="21">
      <c r="B1260" s="483" t="s">
        <v>27</v>
      </c>
      <c r="C1260" s="427"/>
      <c r="D1260" s="170" t="s">
        <v>2024</v>
      </c>
      <c r="E1260" s="482">
        <v>-225</v>
      </c>
      <c r="F1260" s="427"/>
      <c r="G1260" s="171">
        <v>-1300</v>
      </c>
      <c r="H1260" s="482">
        <v>1075</v>
      </c>
      <c r="I1260" s="427"/>
      <c r="J1260" s="172" t="s">
        <v>228</v>
      </c>
      <c r="K1260" s="172" t="s">
        <v>228</v>
      </c>
      <c r="L1260" s="172" t="s">
        <v>228</v>
      </c>
    </row>
    <row r="1261" spans="2:12">
      <c r="B1261" s="143" t="s">
        <v>228</v>
      </c>
      <c r="C1261" s="143" t="s">
        <v>228</v>
      </c>
      <c r="D1261" s="143" t="s">
        <v>228</v>
      </c>
      <c r="E1261" s="488" t="s">
        <v>228</v>
      </c>
      <c r="F1261" s="422"/>
      <c r="G1261" s="143" t="s">
        <v>228</v>
      </c>
      <c r="H1261" s="488" t="s">
        <v>228</v>
      </c>
      <c r="I1261" s="422"/>
      <c r="J1261" s="143" t="s">
        <v>228</v>
      </c>
      <c r="K1261" s="143" t="s">
        <v>228</v>
      </c>
      <c r="L1261" s="143" t="s">
        <v>228</v>
      </c>
    </row>
    <row r="1262" spans="2:12">
      <c r="B1262" s="485" t="s">
        <v>744</v>
      </c>
      <c r="C1262" s="444"/>
      <c r="D1262" s="167" t="s">
        <v>743</v>
      </c>
      <c r="E1262" s="484" t="s">
        <v>2425</v>
      </c>
      <c r="F1262" s="444"/>
      <c r="G1262" s="168" t="s">
        <v>2426</v>
      </c>
      <c r="H1262" s="484" t="s">
        <v>3</v>
      </c>
      <c r="I1262" s="444"/>
      <c r="J1262" s="168" t="s">
        <v>2425</v>
      </c>
      <c r="K1262" s="168" t="s">
        <v>2426</v>
      </c>
      <c r="L1262" s="168" t="s">
        <v>3</v>
      </c>
    </row>
    <row r="1263" spans="2:12">
      <c r="B1263" s="486" t="s">
        <v>259</v>
      </c>
      <c r="C1263" s="427"/>
      <c r="D1263" s="169" t="s">
        <v>228</v>
      </c>
      <c r="E1263" s="490" t="s">
        <v>258</v>
      </c>
      <c r="F1263" s="432"/>
      <c r="G1263" s="432"/>
      <c r="H1263" s="432"/>
      <c r="I1263" s="433"/>
      <c r="J1263" s="490" t="s">
        <v>257</v>
      </c>
      <c r="K1263" s="432"/>
      <c r="L1263" s="433"/>
    </row>
    <row r="1264" spans="2:12" ht="17.100000000000001" customHeight="1">
      <c r="B1264" s="492" t="s">
        <v>256</v>
      </c>
      <c r="C1264" s="426"/>
      <c r="D1264" s="426"/>
      <c r="E1264" s="426"/>
      <c r="F1264" s="426"/>
      <c r="G1264" s="426"/>
      <c r="H1264" s="426"/>
      <c r="I1264" s="426"/>
      <c r="J1264" s="426"/>
      <c r="K1264" s="426"/>
      <c r="L1264" s="427"/>
    </row>
    <row r="1265" spans="2:12">
      <c r="B1265" s="483" t="s">
        <v>252</v>
      </c>
      <c r="C1265" s="427"/>
      <c r="D1265" s="170" t="s">
        <v>251</v>
      </c>
      <c r="E1265" s="482">
        <v>0</v>
      </c>
      <c r="F1265" s="427"/>
      <c r="G1265" s="171">
        <v>0</v>
      </c>
      <c r="H1265" s="482">
        <v>0</v>
      </c>
      <c r="I1265" s="427"/>
      <c r="J1265" s="141">
        <v>0</v>
      </c>
      <c r="K1265" s="171">
        <v>0</v>
      </c>
      <c r="L1265" s="141">
        <v>0</v>
      </c>
    </row>
    <row r="1266" spans="2:12">
      <c r="B1266" s="204" t="s">
        <v>742</v>
      </c>
      <c r="C1266" s="174" t="s">
        <v>395</v>
      </c>
      <c r="D1266" s="229" t="s">
        <v>657</v>
      </c>
      <c r="E1266" s="489">
        <v>225</v>
      </c>
      <c r="F1266" s="427"/>
      <c r="G1266" s="173">
        <v>1300</v>
      </c>
      <c r="H1266" s="489">
        <v>-1075</v>
      </c>
      <c r="I1266" s="427"/>
      <c r="J1266" s="142">
        <v>225</v>
      </c>
      <c r="K1266" s="173">
        <v>1300</v>
      </c>
      <c r="L1266" s="142">
        <v>-1075</v>
      </c>
    </row>
    <row r="1267" spans="2:12" ht="21">
      <c r="B1267" s="483" t="s">
        <v>250</v>
      </c>
      <c r="C1267" s="427"/>
      <c r="D1267" s="170" t="s">
        <v>249</v>
      </c>
      <c r="E1267" s="482">
        <v>225</v>
      </c>
      <c r="F1267" s="427"/>
      <c r="G1267" s="171">
        <v>1300</v>
      </c>
      <c r="H1267" s="482">
        <v>-1075</v>
      </c>
      <c r="I1267" s="427"/>
      <c r="J1267" s="141">
        <v>225</v>
      </c>
      <c r="K1267" s="171">
        <v>1300</v>
      </c>
      <c r="L1267" s="141">
        <v>-1075</v>
      </c>
    </row>
    <row r="1268" spans="2:12" ht="21">
      <c r="B1268" s="483" t="s">
        <v>248</v>
      </c>
      <c r="C1268" s="427"/>
      <c r="D1268" s="170" t="s">
        <v>247</v>
      </c>
      <c r="E1268" s="482">
        <v>-225</v>
      </c>
      <c r="F1268" s="427"/>
      <c r="G1268" s="171">
        <v>-1300</v>
      </c>
      <c r="H1268" s="482">
        <v>1075</v>
      </c>
      <c r="I1268" s="427"/>
      <c r="J1268" s="141">
        <v>-225</v>
      </c>
      <c r="K1268" s="171">
        <v>-1300</v>
      </c>
      <c r="L1268" s="141">
        <v>1075</v>
      </c>
    </row>
    <row r="1269" spans="2:12">
      <c r="B1269" s="483" t="s">
        <v>2022</v>
      </c>
      <c r="C1269" s="427"/>
      <c r="D1269" s="170" t="s">
        <v>2023</v>
      </c>
      <c r="E1269" s="482">
        <v>0</v>
      </c>
      <c r="F1269" s="427"/>
      <c r="G1269" s="171">
        <v>0</v>
      </c>
      <c r="H1269" s="482">
        <v>0</v>
      </c>
      <c r="I1269" s="427"/>
      <c r="J1269" s="172" t="s">
        <v>228</v>
      </c>
      <c r="K1269" s="172" t="s">
        <v>228</v>
      </c>
      <c r="L1269" s="172" t="s">
        <v>228</v>
      </c>
    </row>
    <row r="1270" spans="2:12" ht="21">
      <c r="B1270" s="483" t="s">
        <v>27</v>
      </c>
      <c r="C1270" s="427"/>
      <c r="D1270" s="170" t="s">
        <v>2024</v>
      </c>
      <c r="E1270" s="482">
        <v>-225</v>
      </c>
      <c r="F1270" s="427"/>
      <c r="G1270" s="171">
        <v>-1300</v>
      </c>
      <c r="H1270" s="482">
        <v>1075</v>
      </c>
      <c r="I1270" s="427"/>
      <c r="J1270" s="172" t="s">
        <v>228</v>
      </c>
      <c r="K1270" s="172" t="s">
        <v>228</v>
      </c>
      <c r="L1270" s="172" t="s">
        <v>228</v>
      </c>
    </row>
    <row r="1271" spans="2:12" ht="17.100000000000001" customHeight="1">
      <c r="B1271" s="492" t="s">
        <v>246</v>
      </c>
      <c r="C1271" s="426"/>
      <c r="D1271" s="426"/>
      <c r="E1271" s="426"/>
      <c r="F1271" s="426"/>
      <c r="G1271" s="426"/>
      <c r="H1271" s="426"/>
      <c r="I1271" s="426"/>
      <c r="J1271" s="426"/>
      <c r="K1271" s="426"/>
      <c r="L1271" s="427"/>
    </row>
    <row r="1272" spans="2:12">
      <c r="B1272" s="483" t="s">
        <v>245</v>
      </c>
      <c r="C1272" s="427"/>
      <c r="D1272" s="170" t="s">
        <v>244</v>
      </c>
      <c r="E1272" s="487" t="s">
        <v>228</v>
      </c>
      <c r="F1272" s="427"/>
      <c r="G1272" s="172" t="s">
        <v>228</v>
      </c>
      <c r="H1272" s="487" t="s">
        <v>228</v>
      </c>
      <c r="I1272" s="427"/>
      <c r="J1272" s="141">
        <v>0</v>
      </c>
      <c r="K1272" s="171">
        <v>0</v>
      </c>
      <c r="L1272" s="141">
        <v>0</v>
      </c>
    </row>
    <row r="1273" spans="2:12">
      <c r="B1273" s="483" t="s">
        <v>243</v>
      </c>
      <c r="C1273" s="427"/>
      <c r="D1273" s="170" t="s">
        <v>242</v>
      </c>
      <c r="E1273" s="487" t="s">
        <v>228</v>
      </c>
      <c r="F1273" s="427"/>
      <c r="G1273" s="172" t="s">
        <v>228</v>
      </c>
      <c r="H1273" s="487" t="s">
        <v>228</v>
      </c>
      <c r="I1273" s="427"/>
      <c r="J1273" s="141">
        <v>0</v>
      </c>
      <c r="K1273" s="171">
        <v>0</v>
      </c>
      <c r="L1273" s="141">
        <v>0</v>
      </c>
    </row>
    <row r="1274" spans="2:12">
      <c r="B1274" s="483" t="s">
        <v>241</v>
      </c>
      <c r="C1274" s="427"/>
      <c r="D1274" s="170" t="s">
        <v>240</v>
      </c>
      <c r="E1274" s="487" t="s">
        <v>228</v>
      </c>
      <c r="F1274" s="427"/>
      <c r="G1274" s="172" t="s">
        <v>228</v>
      </c>
      <c r="H1274" s="487" t="s">
        <v>228</v>
      </c>
      <c r="I1274" s="427"/>
      <c r="J1274" s="141">
        <v>0</v>
      </c>
      <c r="K1274" s="171">
        <v>0</v>
      </c>
      <c r="L1274" s="141">
        <v>0</v>
      </c>
    </row>
    <row r="1275" spans="2:12">
      <c r="B1275" s="483" t="s">
        <v>239</v>
      </c>
      <c r="C1275" s="427"/>
      <c r="D1275" s="170" t="s">
        <v>238</v>
      </c>
      <c r="E1275" s="487" t="s">
        <v>228</v>
      </c>
      <c r="F1275" s="427"/>
      <c r="G1275" s="172" t="s">
        <v>228</v>
      </c>
      <c r="H1275" s="487" t="s">
        <v>228</v>
      </c>
      <c r="I1275" s="427"/>
      <c r="J1275" s="141">
        <v>-225</v>
      </c>
      <c r="K1275" s="171">
        <v>-1300</v>
      </c>
      <c r="L1275" s="141">
        <v>1075</v>
      </c>
    </row>
    <row r="1276" spans="2:12" ht="17.100000000000001" customHeight="1">
      <c r="B1276" s="492" t="s">
        <v>237</v>
      </c>
      <c r="C1276" s="426"/>
      <c r="D1276" s="426"/>
      <c r="E1276" s="426"/>
      <c r="F1276" s="426"/>
      <c r="G1276" s="426"/>
      <c r="H1276" s="426"/>
      <c r="I1276" s="426"/>
      <c r="J1276" s="426"/>
      <c r="K1276" s="426"/>
      <c r="L1276" s="427"/>
    </row>
    <row r="1277" spans="2:12">
      <c r="B1277" s="483" t="s">
        <v>236</v>
      </c>
      <c r="C1277" s="427"/>
      <c r="D1277" s="170" t="s">
        <v>235</v>
      </c>
      <c r="E1277" s="487" t="s">
        <v>228</v>
      </c>
      <c r="F1277" s="427"/>
      <c r="G1277" s="172" t="s">
        <v>228</v>
      </c>
      <c r="H1277" s="487" t="s">
        <v>228</v>
      </c>
      <c r="I1277" s="427"/>
      <c r="J1277" s="141">
        <v>0</v>
      </c>
      <c r="K1277" s="171">
        <v>0</v>
      </c>
      <c r="L1277" s="141">
        <v>0</v>
      </c>
    </row>
    <row r="1278" spans="2:12">
      <c r="B1278" s="483" t="s">
        <v>234</v>
      </c>
      <c r="C1278" s="427"/>
      <c r="D1278" s="170" t="s">
        <v>233</v>
      </c>
      <c r="E1278" s="487" t="s">
        <v>228</v>
      </c>
      <c r="F1278" s="427"/>
      <c r="G1278" s="172" t="s">
        <v>228</v>
      </c>
      <c r="H1278" s="487" t="s">
        <v>228</v>
      </c>
      <c r="I1278" s="427"/>
      <c r="J1278" s="141">
        <v>0</v>
      </c>
      <c r="K1278" s="171">
        <v>0</v>
      </c>
      <c r="L1278" s="141">
        <v>0</v>
      </c>
    </row>
    <row r="1279" spans="2:12" ht="21">
      <c r="B1279" s="483" t="s">
        <v>232</v>
      </c>
      <c r="C1279" s="427"/>
      <c r="D1279" s="170" t="s">
        <v>77</v>
      </c>
      <c r="E1279" s="487" t="s">
        <v>228</v>
      </c>
      <c r="F1279" s="427"/>
      <c r="G1279" s="172" t="s">
        <v>228</v>
      </c>
      <c r="H1279" s="487" t="s">
        <v>228</v>
      </c>
      <c r="I1279" s="427"/>
      <c r="J1279" s="141">
        <v>0</v>
      </c>
      <c r="K1279" s="171">
        <v>0</v>
      </c>
      <c r="L1279" s="141">
        <v>0</v>
      </c>
    </row>
    <row r="1280" spans="2:12" ht="21">
      <c r="B1280" s="483" t="s">
        <v>231</v>
      </c>
      <c r="C1280" s="427"/>
      <c r="D1280" s="170" t="s">
        <v>230</v>
      </c>
      <c r="E1280" s="487" t="s">
        <v>228</v>
      </c>
      <c r="F1280" s="427"/>
      <c r="G1280" s="172" t="s">
        <v>228</v>
      </c>
      <c r="H1280" s="487" t="s">
        <v>228</v>
      </c>
      <c r="I1280" s="427"/>
      <c r="J1280" s="141">
        <v>-225</v>
      </c>
      <c r="K1280" s="171">
        <v>-1300</v>
      </c>
      <c r="L1280" s="141">
        <v>1075</v>
      </c>
    </row>
    <row r="1281" spans="2:12">
      <c r="B1281" s="143" t="s">
        <v>228</v>
      </c>
      <c r="C1281" s="143" t="s">
        <v>228</v>
      </c>
      <c r="D1281" s="143" t="s">
        <v>228</v>
      </c>
      <c r="E1281" s="488" t="s">
        <v>228</v>
      </c>
      <c r="F1281" s="422"/>
      <c r="G1281" s="143" t="s">
        <v>228</v>
      </c>
      <c r="H1281" s="488" t="s">
        <v>228</v>
      </c>
      <c r="I1281" s="422"/>
      <c r="J1281" s="143" t="s">
        <v>228</v>
      </c>
      <c r="K1281" s="143" t="s">
        <v>228</v>
      </c>
      <c r="L1281" s="143" t="s">
        <v>228</v>
      </c>
    </row>
    <row r="1282" spans="2:12">
      <c r="B1282" s="485" t="s">
        <v>741</v>
      </c>
      <c r="C1282" s="444"/>
      <c r="D1282" s="167" t="s">
        <v>740</v>
      </c>
      <c r="E1282" s="484" t="s">
        <v>2425</v>
      </c>
      <c r="F1282" s="444"/>
      <c r="G1282" s="168" t="s">
        <v>2426</v>
      </c>
      <c r="H1282" s="484" t="s">
        <v>3</v>
      </c>
      <c r="I1282" s="444"/>
      <c r="J1282" s="168" t="s">
        <v>2425</v>
      </c>
      <c r="K1282" s="168" t="s">
        <v>2426</v>
      </c>
      <c r="L1282" s="168" t="s">
        <v>3</v>
      </c>
    </row>
    <row r="1283" spans="2:12">
      <c r="B1283" s="493" t="s">
        <v>228</v>
      </c>
      <c r="C1283" s="427"/>
      <c r="D1283" s="169" t="s">
        <v>228</v>
      </c>
      <c r="E1283" s="490" t="s">
        <v>258</v>
      </c>
      <c r="F1283" s="432"/>
      <c r="G1283" s="432"/>
      <c r="H1283" s="432"/>
      <c r="I1283" s="433"/>
      <c r="J1283" s="490" t="s">
        <v>257</v>
      </c>
      <c r="K1283" s="432"/>
      <c r="L1283" s="433"/>
    </row>
    <row r="1284" spans="2:12" ht="21">
      <c r="B1284" s="483" t="s">
        <v>248</v>
      </c>
      <c r="C1284" s="427"/>
      <c r="D1284" s="170" t="s">
        <v>247</v>
      </c>
      <c r="E1284" s="482">
        <v>-10966.79</v>
      </c>
      <c r="F1284" s="427"/>
      <c r="G1284" s="171">
        <v>-13500</v>
      </c>
      <c r="H1284" s="482">
        <v>2533.21</v>
      </c>
      <c r="I1284" s="427"/>
      <c r="J1284" s="141">
        <v>-12233.56</v>
      </c>
      <c r="K1284" s="171">
        <v>-15900</v>
      </c>
      <c r="L1284" s="141">
        <v>3666.44</v>
      </c>
    </row>
    <row r="1285" spans="2:12">
      <c r="B1285" s="483" t="s">
        <v>241</v>
      </c>
      <c r="C1285" s="427"/>
      <c r="D1285" s="170" t="s">
        <v>240</v>
      </c>
      <c r="E1285" s="487" t="s">
        <v>228</v>
      </c>
      <c r="F1285" s="427"/>
      <c r="G1285" s="172" t="s">
        <v>228</v>
      </c>
      <c r="H1285" s="487" t="s">
        <v>228</v>
      </c>
      <c r="I1285" s="427"/>
      <c r="J1285" s="141">
        <v>0</v>
      </c>
      <c r="K1285" s="171">
        <v>0</v>
      </c>
      <c r="L1285" s="141">
        <v>0</v>
      </c>
    </row>
    <row r="1286" spans="2:12">
      <c r="B1286" s="483" t="s">
        <v>239</v>
      </c>
      <c r="C1286" s="427"/>
      <c r="D1286" s="170" t="s">
        <v>238</v>
      </c>
      <c r="E1286" s="487" t="s">
        <v>228</v>
      </c>
      <c r="F1286" s="427"/>
      <c r="G1286" s="172" t="s">
        <v>228</v>
      </c>
      <c r="H1286" s="487" t="s">
        <v>228</v>
      </c>
      <c r="I1286" s="427"/>
      <c r="J1286" s="141">
        <v>-12233.56</v>
      </c>
      <c r="K1286" s="171">
        <v>-15900</v>
      </c>
      <c r="L1286" s="141">
        <v>3666.44</v>
      </c>
    </row>
    <row r="1287" spans="2:12" ht="21">
      <c r="B1287" s="483" t="s">
        <v>232</v>
      </c>
      <c r="C1287" s="427"/>
      <c r="D1287" s="170" t="s">
        <v>77</v>
      </c>
      <c r="E1287" s="487" t="s">
        <v>228</v>
      </c>
      <c r="F1287" s="427"/>
      <c r="G1287" s="172" t="s">
        <v>228</v>
      </c>
      <c r="H1287" s="487" t="s">
        <v>228</v>
      </c>
      <c r="I1287" s="427"/>
      <c r="J1287" s="141">
        <v>0</v>
      </c>
      <c r="K1287" s="171">
        <v>0</v>
      </c>
      <c r="L1287" s="141">
        <v>0</v>
      </c>
    </row>
    <row r="1288" spans="2:12" ht="21">
      <c r="B1288" s="483" t="s">
        <v>231</v>
      </c>
      <c r="C1288" s="427"/>
      <c r="D1288" s="170" t="s">
        <v>230</v>
      </c>
      <c r="E1288" s="487" t="s">
        <v>228</v>
      </c>
      <c r="F1288" s="427"/>
      <c r="G1288" s="172" t="s">
        <v>228</v>
      </c>
      <c r="H1288" s="487" t="s">
        <v>228</v>
      </c>
      <c r="I1288" s="427"/>
      <c r="J1288" s="141">
        <v>-12233.56</v>
      </c>
      <c r="K1288" s="171">
        <v>-15900</v>
      </c>
      <c r="L1288" s="141">
        <v>3666.44</v>
      </c>
    </row>
    <row r="1289" spans="2:12" ht="21">
      <c r="B1289" s="483" t="s">
        <v>27</v>
      </c>
      <c r="C1289" s="427"/>
      <c r="D1289" s="170" t="s">
        <v>2024</v>
      </c>
      <c r="E1289" s="482">
        <v>-10966.79</v>
      </c>
      <c r="F1289" s="427"/>
      <c r="G1289" s="171">
        <v>-13500</v>
      </c>
      <c r="H1289" s="482">
        <v>2533.21</v>
      </c>
      <c r="I1289" s="427"/>
      <c r="J1289" s="172" t="s">
        <v>228</v>
      </c>
      <c r="K1289" s="172" t="s">
        <v>228</v>
      </c>
      <c r="L1289" s="172" t="s">
        <v>228</v>
      </c>
    </row>
    <row r="1290" spans="2:12">
      <c r="B1290" s="143" t="s">
        <v>228</v>
      </c>
      <c r="C1290" s="143" t="s">
        <v>228</v>
      </c>
      <c r="D1290" s="143" t="s">
        <v>228</v>
      </c>
      <c r="E1290" s="488" t="s">
        <v>228</v>
      </c>
      <c r="F1290" s="422"/>
      <c r="G1290" s="143" t="s">
        <v>228</v>
      </c>
      <c r="H1290" s="488" t="s">
        <v>228</v>
      </c>
      <c r="I1290" s="422"/>
      <c r="J1290" s="143" t="s">
        <v>228</v>
      </c>
      <c r="K1290" s="143" t="s">
        <v>228</v>
      </c>
      <c r="L1290" s="143" t="s">
        <v>228</v>
      </c>
    </row>
    <row r="1291" spans="2:12">
      <c r="B1291" s="485" t="s">
        <v>739</v>
      </c>
      <c r="C1291" s="444"/>
      <c r="D1291" s="167" t="s">
        <v>738</v>
      </c>
      <c r="E1291" s="484" t="s">
        <v>2425</v>
      </c>
      <c r="F1291" s="444"/>
      <c r="G1291" s="168" t="s">
        <v>2426</v>
      </c>
      <c r="H1291" s="484" t="s">
        <v>3</v>
      </c>
      <c r="I1291" s="444"/>
      <c r="J1291" s="168" t="s">
        <v>2425</v>
      </c>
      <c r="K1291" s="168" t="s">
        <v>2426</v>
      </c>
      <c r="L1291" s="168" t="s">
        <v>3</v>
      </c>
    </row>
    <row r="1292" spans="2:12">
      <c r="B1292" s="493" t="s">
        <v>228</v>
      </c>
      <c r="C1292" s="427"/>
      <c r="D1292" s="169" t="s">
        <v>228</v>
      </c>
      <c r="E1292" s="490" t="s">
        <v>258</v>
      </c>
      <c r="F1292" s="432"/>
      <c r="G1292" s="432"/>
      <c r="H1292" s="432"/>
      <c r="I1292" s="433"/>
      <c r="J1292" s="490" t="s">
        <v>257</v>
      </c>
      <c r="K1292" s="432"/>
      <c r="L1292" s="433"/>
    </row>
    <row r="1293" spans="2:12" ht="21">
      <c r="B1293" s="483" t="s">
        <v>248</v>
      </c>
      <c r="C1293" s="427"/>
      <c r="D1293" s="170" t="s">
        <v>247</v>
      </c>
      <c r="E1293" s="482">
        <v>-4451.24</v>
      </c>
      <c r="F1293" s="427"/>
      <c r="G1293" s="171">
        <v>-5300</v>
      </c>
      <c r="H1293" s="482">
        <v>848.76</v>
      </c>
      <c r="I1293" s="427"/>
      <c r="J1293" s="141">
        <v>-4451.24</v>
      </c>
      <c r="K1293" s="171">
        <v>-5300</v>
      </c>
      <c r="L1293" s="141">
        <v>848.76</v>
      </c>
    </row>
    <row r="1294" spans="2:12">
      <c r="B1294" s="483" t="s">
        <v>241</v>
      </c>
      <c r="C1294" s="427"/>
      <c r="D1294" s="170" t="s">
        <v>240</v>
      </c>
      <c r="E1294" s="487" t="s">
        <v>228</v>
      </c>
      <c r="F1294" s="427"/>
      <c r="G1294" s="172" t="s">
        <v>228</v>
      </c>
      <c r="H1294" s="487" t="s">
        <v>228</v>
      </c>
      <c r="I1294" s="427"/>
      <c r="J1294" s="141">
        <v>0</v>
      </c>
      <c r="K1294" s="171">
        <v>0</v>
      </c>
      <c r="L1294" s="141">
        <v>0</v>
      </c>
    </row>
    <row r="1295" spans="2:12">
      <c r="B1295" s="483" t="s">
        <v>239</v>
      </c>
      <c r="C1295" s="427"/>
      <c r="D1295" s="170" t="s">
        <v>238</v>
      </c>
      <c r="E1295" s="487" t="s">
        <v>228</v>
      </c>
      <c r="F1295" s="427"/>
      <c r="G1295" s="172" t="s">
        <v>228</v>
      </c>
      <c r="H1295" s="487" t="s">
        <v>228</v>
      </c>
      <c r="I1295" s="427"/>
      <c r="J1295" s="141">
        <v>-4451.24</v>
      </c>
      <c r="K1295" s="171">
        <v>-5300</v>
      </c>
      <c r="L1295" s="141">
        <v>848.76</v>
      </c>
    </row>
    <row r="1296" spans="2:12" ht="21">
      <c r="B1296" s="483" t="s">
        <v>232</v>
      </c>
      <c r="C1296" s="427"/>
      <c r="D1296" s="170" t="s">
        <v>77</v>
      </c>
      <c r="E1296" s="487" t="s">
        <v>228</v>
      </c>
      <c r="F1296" s="427"/>
      <c r="G1296" s="172" t="s">
        <v>228</v>
      </c>
      <c r="H1296" s="487" t="s">
        <v>228</v>
      </c>
      <c r="I1296" s="427"/>
      <c r="J1296" s="141">
        <v>0</v>
      </c>
      <c r="K1296" s="171">
        <v>0</v>
      </c>
      <c r="L1296" s="141">
        <v>0</v>
      </c>
    </row>
    <row r="1297" spans="2:12" ht="21">
      <c r="B1297" s="483" t="s">
        <v>231</v>
      </c>
      <c r="C1297" s="427"/>
      <c r="D1297" s="170" t="s">
        <v>230</v>
      </c>
      <c r="E1297" s="487" t="s">
        <v>228</v>
      </c>
      <c r="F1297" s="427"/>
      <c r="G1297" s="172" t="s">
        <v>228</v>
      </c>
      <c r="H1297" s="487" t="s">
        <v>228</v>
      </c>
      <c r="I1297" s="427"/>
      <c r="J1297" s="141">
        <v>-4451.24</v>
      </c>
      <c r="K1297" s="171">
        <v>-5300</v>
      </c>
      <c r="L1297" s="141">
        <v>848.76</v>
      </c>
    </row>
    <row r="1298" spans="2:12" ht="21">
      <c r="B1298" s="483" t="s">
        <v>27</v>
      </c>
      <c r="C1298" s="427"/>
      <c r="D1298" s="170" t="s">
        <v>2024</v>
      </c>
      <c r="E1298" s="482">
        <v>-4451.24</v>
      </c>
      <c r="F1298" s="427"/>
      <c r="G1298" s="171">
        <v>-5300</v>
      </c>
      <c r="H1298" s="482">
        <v>848.76</v>
      </c>
      <c r="I1298" s="427"/>
      <c r="J1298" s="172" t="s">
        <v>228</v>
      </c>
      <c r="K1298" s="172" t="s">
        <v>228</v>
      </c>
      <c r="L1298" s="172" t="s">
        <v>228</v>
      </c>
    </row>
    <row r="1299" spans="2:12">
      <c r="B1299" s="143" t="s">
        <v>228</v>
      </c>
      <c r="C1299" s="143" t="s">
        <v>228</v>
      </c>
      <c r="D1299" s="143" t="s">
        <v>228</v>
      </c>
      <c r="E1299" s="488" t="s">
        <v>228</v>
      </c>
      <c r="F1299" s="422"/>
      <c r="G1299" s="143" t="s">
        <v>228</v>
      </c>
      <c r="H1299" s="488" t="s">
        <v>228</v>
      </c>
      <c r="I1299" s="422"/>
      <c r="J1299" s="143" t="s">
        <v>228</v>
      </c>
      <c r="K1299" s="143" t="s">
        <v>228</v>
      </c>
      <c r="L1299" s="143" t="s">
        <v>228</v>
      </c>
    </row>
    <row r="1300" spans="2:12">
      <c r="B1300" s="485" t="s">
        <v>737</v>
      </c>
      <c r="C1300" s="444"/>
      <c r="D1300" s="167" t="s">
        <v>736</v>
      </c>
      <c r="E1300" s="484" t="s">
        <v>2425</v>
      </c>
      <c r="F1300" s="444"/>
      <c r="G1300" s="168" t="s">
        <v>2426</v>
      </c>
      <c r="H1300" s="484" t="s">
        <v>3</v>
      </c>
      <c r="I1300" s="444"/>
      <c r="J1300" s="168" t="s">
        <v>2425</v>
      </c>
      <c r="K1300" s="168" t="s">
        <v>2426</v>
      </c>
      <c r="L1300" s="168" t="s">
        <v>3</v>
      </c>
    </row>
    <row r="1301" spans="2:12">
      <c r="B1301" s="493" t="s">
        <v>228</v>
      </c>
      <c r="C1301" s="427"/>
      <c r="D1301" s="169" t="s">
        <v>228</v>
      </c>
      <c r="E1301" s="490" t="s">
        <v>258</v>
      </c>
      <c r="F1301" s="432"/>
      <c r="G1301" s="432"/>
      <c r="H1301" s="432"/>
      <c r="I1301" s="433"/>
      <c r="J1301" s="490" t="s">
        <v>257</v>
      </c>
      <c r="K1301" s="432"/>
      <c r="L1301" s="433"/>
    </row>
    <row r="1302" spans="2:12" ht="21">
      <c r="B1302" s="483" t="s">
        <v>248</v>
      </c>
      <c r="C1302" s="427"/>
      <c r="D1302" s="170" t="s">
        <v>247</v>
      </c>
      <c r="E1302" s="482">
        <v>-2428.7199999999998</v>
      </c>
      <c r="F1302" s="427"/>
      <c r="G1302" s="171">
        <v>-3000</v>
      </c>
      <c r="H1302" s="482">
        <v>571.28</v>
      </c>
      <c r="I1302" s="427"/>
      <c r="J1302" s="141">
        <v>-2428.7199999999998</v>
      </c>
      <c r="K1302" s="171">
        <v>-3000</v>
      </c>
      <c r="L1302" s="141">
        <v>571.28</v>
      </c>
    </row>
    <row r="1303" spans="2:12">
      <c r="B1303" s="483" t="s">
        <v>241</v>
      </c>
      <c r="C1303" s="427"/>
      <c r="D1303" s="170" t="s">
        <v>240</v>
      </c>
      <c r="E1303" s="487" t="s">
        <v>228</v>
      </c>
      <c r="F1303" s="427"/>
      <c r="G1303" s="172" t="s">
        <v>228</v>
      </c>
      <c r="H1303" s="487" t="s">
        <v>228</v>
      </c>
      <c r="I1303" s="427"/>
      <c r="J1303" s="141">
        <v>0</v>
      </c>
      <c r="K1303" s="171">
        <v>0</v>
      </c>
      <c r="L1303" s="141">
        <v>0</v>
      </c>
    </row>
    <row r="1304" spans="2:12">
      <c r="B1304" s="483" t="s">
        <v>239</v>
      </c>
      <c r="C1304" s="427"/>
      <c r="D1304" s="170" t="s">
        <v>238</v>
      </c>
      <c r="E1304" s="487" t="s">
        <v>228</v>
      </c>
      <c r="F1304" s="427"/>
      <c r="G1304" s="172" t="s">
        <v>228</v>
      </c>
      <c r="H1304" s="487" t="s">
        <v>228</v>
      </c>
      <c r="I1304" s="427"/>
      <c r="J1304" s="141">
        <v>-2428.7199999999998</v>
      </c>
      <c r="K1304" s="171">
        <v>-3000</v>
      </c>
      <c r="L1304" s="141">
        <v>571.28</v>
      </c>
    </row>
    <row r="1305" spans="2:12" ht="21">
      <c r="B1305" s="483" t="s">
        <v>232</v>
      </c>
      <c r="C1305" s="427"/>
      <c r="D1305" s="170" t="s">
        <v>77</v>
      </c>
      <c r="E1305" s="487" t="s">
        <v>228</v>
      </c>
      <c r="F1305" s="427"/>
      <c r="G1305" s="172" t="s">
        <v>228</v>
      </c>
      <c r="H1305" s="487" t="s">
        <v>228</v>
      </c>
      <c r="I1305" s="427"/>
      <c r="J1305" s="141">
        <v>0</v>
      </c>
      <c r="K1305" s="171">
        <v>0</v>
      </c>
      <c r="L1305" s="141">
        <v>0</v>
      </c>
    </row>
    <row r="1306" spans="2:12" ht="21">
      <c r="B1306" s="483" t="s">
        <v>231</v>
      </c>
      <c r="C1306" s="427"/>
      <c r="D1306" s="170" t="s">
        <v>230</v>
      </c>
      <c r="E1306" s="487" t="s">
        <v>228</v>
      </c>
      <c r="F1306" s="427"/>
      <c r="G1306" s="172" t="s">
        <v>228</v>
      </c>
      <c r="H1306" s="487" t="s">
        <v>228</v>
      </c>
      <c r="I1306" s="427"/>
      <c r="J1306" s="141">
        <v>-2428.7199999999998</v>
      </c>
      <c r="K1306" s="171">
        <v>-3000</v>
      </c>
      <c r="L1306" s="141">
        <v>571.28</v>
      </c>
    </row>
    <row r="1307" spans="2:12" ht="21">
      <c r="B1307" s="483" t="s">
        <v>27</v>
      </c>
      <c r="C1307" s="427"/>
      <c r="D1307" s="170" t="s">
        <v>2024</v>
      </c>
      <c r="E1307" s="482">
        <v>-2428.7199999999998</v>
      </c>
      <c r="F1307" s="427"/>
      <c r="G1307" s="171">
        <v>-3000</v>
      </c>
      <c r="H1307" s="482">
        <v>571.28</v>
      </c>
      <c r="I1307" s="427"/>
      <c r="J1307" s="172" t="s">
        <v>228</v>
      </c>
      <c r="K1307" s="172" t="s">
        <v>228</v>
      </c>
      <c r="L1307" s="172" t="s">
        <v>228</v>
      </c>
    </row>
    <row r="1308" spans="2:12">
      <c r="B1308" s="143" t="s">
        <v>228</v>
      </c>
      <c r="C1308" s="143" t="s">
        <v>228</v>
      </c>
      <c r="D1308" s="143" t="s">
        <v>228</v>
      </c>
      <c r="E1308" s="488" t="s">
        <v>228</v>
      </c>
      <c r="F1308" s="422"/>
      <c r="G1308" s="143" t="s">
        <v>228</v>
      </c>
      <c r="H1308" s="488" t="s">
        <v>228</v>
      </c>
      <c r="I1308" s="422"/>
      <c r="J1308" s="143" t="s">
        <v>228</v>
      </c>
      <c r="K1308" s="143" t="s">
        <v>228</v>
      </c>
      <c r="L1308" s="143" t="s">
        <v>228</v>
      </c>
    </row>
    <row r="1309" spans="2:12" ht="24">
      <c r="B1309" s="485" t="s">
        <v>735</v>
      </c>
      <c r="C1309" s="444"/>
      <c r="D1309" s="167" t="s">
        <v>734</v>
      </c>
      <c r="E1309" s="484" t="s">
        <v>2425</v>
      </c>
      <c r="F1309" s="444"/>
      <c r="G1309" s="168" t="s">
        <v>2426</v>
      </c>
      <c r="H1309" s="484" t="s">
        <v>3</v>
      </c>
      <c r="I1309" s="444"/>
      <c r="J1309" s="168" t="s">
        <v>2425</v>
      </c>
      <c r="K1309" s="168" t="s">
        <v>2426</v>
      </c>
      <c r="L1309" s="168" t="s">
        <v>3</v>
      </c>
    </row>
    <row r="1310" spans="2:12">
      <c r="B1310" s="486" t="s">
        <v>259</v>
      </c>
      <c r="C1310" s="427"/>
      <c r="D1310" s="169" t="s">
        <v>228</v>
      </c>
      <c r="E1310" s="490" t="s">
        <v>258</v>
      </c>
      <c r="F1310" s="432"/>
      <c r="G1310" s="432"/>
      <c r="H1310" s="432"/>
      <c r="I1310" s="433"/>
      <c r="J1310" s="490" t="s">
        <v>257</v>
      </c>
      <c r="K1310" s="432"/>
      <c r="L1310" s="433"/>
    </row>
    <row r="1311" spans="2:12" ht="17.100000000000001" customHeight="1">
      <c r="B1311" s="492" t="s">
        <v>256</v>
      </c>
      <c r="C1311" s="426"/>
      <c r="D1311" s="426"/>
      <c r="E1311" s="426"/>
      <c r="F1311" s="426"/>
      <c r="G1311" s="426"/>
      <c r="H1311" s="426"/>
      <c r="I1311" s="426"/>
      <c r="J1311" s="426"/>
      <c r="K1311" s="426"/>
      <c r="L1311" s="427"/>
    </row>
    <row r="1312" spans="2:12">
      <c r="B1312" s="483" t="s">
        <v>252</v>
      </c>
      <c r="C1312" s="427"/>
      <c r="D1312" s="170" t="s">
        <v>251</v>
      </c>
      <c r="E1312" s="482">
        <v>0</v>
      </c>
      <c r="F1312" s="427"/>
      <c r="G1312" s="171">
        <v>0</v>
      </c>
      <c r="H1312" s="482">
        <v>0</v>
      </c>
      <c r="I1312" s="427"/>
      <c r="J1312" s="141">
        <v>0</v>
      </c>
      <c r="K1312" s="171">
        <v>0</v>
      </c>
      <c r="L1312" s="141">
        <v>0</v>
      </c>
    </row>
    <row r="1313" spans="2:12">
      <c r="B1313" s="204" t="s">
        <v>733</v>
      </c>
      <c r="C1313" s="174" t="s">
        <v>732</v>
      </c>
      <c r="D1313" s="229" t="s">
        <v>731</v>
      </c>
      <c r="E1313" s="489">
        <v>2428.7199999999998</v>
      </c>
      <c r="F1313" s="427"/>
      <c r="G1313" s="173">
        <v>3000</v>
      </c>
      <c r="H1313" s="489">
        <v>-571.28</v>
      </c>
      <c r="I1313" s="427"/>
      <c r="J1313" s="142">
        <v>2428.7199999999998</v>
      </c>
      <c r="K1313" s="173">
        <v>3000</v>
      </c>
      <c r="L1313" s="142">
        <v>-571.28</v>
      </c>
    </row>
    <row r="1314" spans="2:12" ht="21">
      <c r="B1314" s="483" t="s">
        <v>250</v>
      </c>
      <c r="C1314" s="427"/>
      <c r="D1314" s="170" t="s">
        <v>249</v>
      </c>
      <c r="E1314" s="482">
        <v>2428.7199999999998</v>
      </c>
      <c r="F1314" s="427"/>
      <c r="G1314" s="171">
        <v>3000</v>
      </c>
      <c r="H1314" s="482">
        <v>-571.28</v>
      </c>
      <c r="I1314" s="427"/>
      <c r="J1314" s="141">
        <v>2428.7199999999998</v>
      </c>
      <c r="K1314" s="171">
        <v>3000</v>
      </c>
      <c r="L1314" s="141">
        <v>-571.28</v>
      </c>
    </row>
    <row r="1315" spans="2:12" ht="21">
      <c r="B1315" s="483" t="s">
        <v>248</v>
      </c>
      <c r="C1315" s="427"/>
      <c r="D1315" s="170" t="s">
        <v>247</v>
      </c>
      <c r="E1315" s="482">
        <v>-2428.7199999999998</v>
      </c>
      <c r="F1315" s="427"/>
      <c r="G1315" s="171">
        <v>-3000</v>
      </c>
      <c r="H1315" s="482">
        <v>571.28</v>
      </c>
      <c r="I1315" s="427"/>
      <c r="J1315" s="141">
        <v>-2428.7199999999998</v>
      </c>
      <c r="K1315" s="171">
        <v>-3000</v>
      </c>
      <c r="L1315" s="141">
        <v>571.28</v>
      </c>
    </row>
    <row r="1316" spans="2:12">
      <c r="B1316" s="483" t="s">
        <v>2022</v>
      </c>
      <c r="C1316" s="427"/>
      <c r="D1316" s="170" t="s">
        <v>2023</v>
      </c>
      <c r="E1316" s="482">
        <v>0</v>
      </c>
      <c r="F1316" s="427"/>
      <c r="G1316" s="171">
        <v>0</v>
      </c>
      <c r="H1316" s="482">
        <v>0</v>
      </c>
      <c r="I1316" s="427"/>
      <c r="J1316" s="172" t="s">
        <v>228</v>
      </c>
      <c r="K1316" s="172" t="s">
        <v>228</v>
      </c>
      <c r="L1316" s="172" t="s">
        <v>228</v>
      </c>
    </row>
    <row r="1317" spans="2:12" ht="21">
      <c r="B1317" s="483" t="s">
        <v>27</v>
      </c>
      <c r="C1317" s="427"/>
      <c r="D1317" s="170" t="s">
        <v>2024</v>
      </c>
      <c r="E1317" s="482">
        <v>-2428.7199999999998</v>
      </c>
      <c r="F1317" s="427"/>
      <c r="G1317" s="171">
        <v>-3000</v>
      </c>
      <c r="H1317" s="482">
        <v>571.28</v>
      </c>
      <c r="I1317" s="427"/>
      <c r="J1317" s="172" t="s">
        <v>228</v>
      </c>
      <c r="K1317" s="172" t="s">
        <v>228</v>
      </c>
      <c r="L1317" s="172" t="s">
        <v>228</v>
      </c>
    </row>
    <row r="1318" spans="2:12" ht="17.100000000000001" customHeight="1">
      <c r="B1318" s="492" t="s">
        <v>246</v>
      </c>
      <c r="C1318" s="426"/>
      <c r="D1318" s="426"/>
      <c r="E1318" s="426"/>
      <c r="F1318" s="426"/>
      <c r="G1318" s="426"/>
      <c r="H1318" s="426"/>
      <c r="I1318" s="426"/>
      <c r="J1318" s="426"/>
      <c r="K1318" s="426"/>
      <c r="L1318" s="427"/>
    </row>
    <row r="1319" spans="2:12">
      <c r="B1319" s="483" t="s">
        <v>245</v>
      </c>
      <c r="C1319" s="427"/>
      <c r="D1319" s="170" t="s">
        <v>244</v>
      </c>
      <c r="E1319" s="487" t="s">
        <v>228</v>
      </c>
      <c r="F1319" s="427"/>
      <c r="G1319" s="172" t="s">
        <v>228</v>
      </c>
      <c r="H1319" s="487" t="s">
        <v>228</v>
      </c>
      <c r="I1319" s="427"/>
      <c r="J1319" s="141">
        <v>0</v>
      </c>
      <c r="K1319" s="171">
        <v>0</v>
      </c>
      <c r="L1319" s="141">
        <v>0</v>
      </c>
    </row>
    <row r="1320" spans="2:12">
      <c r="B1320" s="483" t="s">
        <v>243</v>
      </c>
      <c r="C1320" s="427"/>
      <c r="D1320" s="170" t="s">
        <v>242</v>
      </c>
      <c r="E1320" s="487" t="s">
        <v>228</v>
      </c>
      <c r="F1320" s="427"/>
      <c r="G1320" s="172" t="s">
        <v>228</v>
      </c>
      <c r="H1320" s="487" t="s">
        <v>228</v>
      </c>
      <c r="I1320" s="427"/>
      <c r="J1320" s="141">
        <v>0</v>
      </c>
      <c r="K1320" s="171">
        <v>0</v>
      </c>
      <c r="L1320" s="141">
        <v>0</v>
      </c>
    </row>
    <row r="1321" spans="2:12">
      <c r="B1321" s="483" t="s">
        <v>241</v>
      </c>
      <c r="C1321" s="427"/>
      <c r="D1321" s="170" t="s">
        <v>240</v>
      </c>
      <c r="E1321" s="487" t="s">
        <v>228</v>
      </c>
      <c r="F1321" s="427"/>
      <c r="G1321" s="172" t="s">
        <v>228</v>
      </c>
      <c r="H1321" s="487" t="s">
        <v>228</v>
      </c>
      <c r="I1321" s="427"/>
      <c r="J1321" s="141">
        <v>0</v>
      </c>
      <c r="K1321" s="171">
        <v>0</v>
      </c>
      <c r="L1321" s="141">
        <v>0</v>
      </c>
    </row>
    <row r="1322" spans="2:12">
      <c r="B1322" s="483" t="s">
        <v>239</v>
      </c>
      <c r="C1322" s="427"/>
      <c r="D1322" s="170" t="s">
        <v>238</v>
      </c>
      <c r="E1322" s="487" t="s">
        <v>228</v>
      </c>
      <c r="F1322" s="427"/>
      <c r="G1322" s="172" t="s">
        <v>228</v>
      </c>
      <c r="H1322" s="487" t="s">
        <v>228</v>
      </c>
      <c r="I1322" s="427"/>
      <c r="J1322" s="141">
        <v>-2428.7199999999998</v>
      </c>
      <c r="K1322" s="171">
        <v>-3000</v>
      </c>
      <c r="L1322" s="141">
        <v>571.28</v>
      </c>
    </row>
    <row r="1323" spans="2:12" ht="17.100000000000001" customHeight="1">
      <c r="B1323" s="492" t="s">
        <v>237</v>
      </c>
      <c r="C1323" s="426"/>
      <c r="D1323" s="426"/>
      <c r="E1323" s="426"/>
      <c r="F1323" s="426"/>
      <c r="G1323" s="426"/>
      <c r="H1323" s="426"/>
      <c r="I1323" s="426"/>
      <c r="J1323" s="426"/>
      <c r="K1323" s="426"/>
      <c r="L1323" s="427"/>
    </row>
    <row r="1324" spans="2:12">
      <c r="B1324" s="483" t="s">
        <v>236</v>
      </c>
      <c r="C1324" s="427"/>
      <c r="D1324" s="170" t="s">
        <v>235</v>
      </c>
      <c r="E1324" s="487" t="s">
        <v>228</v>
      </c>
      <c r="F1324" s="427"/>
      <c r="G1324" s="172" t="s">
        <v>228</v>
      </c>
      <c r="H1324" s="487" t="s">
        <v>228</v>
      </c>
      <c r="I1324" s="427"/>
      <c r="J1324" s="141">
        <v>0</v>
      </c>
      <c r="K1324" s="171">
        <v>0</v>
      </c>
      <c r="L1324" s="141">
        <v>0</v>
      </c>
    </row>
    <row r="1325" spans="2:12">
      <c r="B1325" s="483" t="s">
        <v>234</v>
      </c>
      <c r="C1325" s="427"/>
      <c r="D1325" s="170" t="s">
        <v>233</v>
      </c>
      <c r="E1325" s="487" t="s">
        <v>228</v>
      </c>
      <c r="F1325" s="427"/>
      <c r="G1325" s="172" t="s">
        <v>228</v>
      </c>
      <c r="H1325" s="487" t="s">
        <v>228</v>
      </c>
      <c r="I1325" s="427"/>
      <c r="J1325" s="141">
        <v>0</v>
      </c>
      <c r="K1325" s="171">
        <v>0</v>
      </c>
      <c r="L1325" s="141">
        <v>0</v>
      </c>
    </row>
    <row r="1326" spans="2:12" ht="21">
      <c r="B1326" s="483" t="s">
        <v>232</v>
      </c>
      <c r="C1326" s="427"/>
      <c r="D1326" s="170" t="s">
        <v>77</v>
      </c>
      <c r="E1326" s="487" t="s">
        <v>228</v>
      </c>
      <c r="F1326" s="427"/>
      <c r="G1326" s="172" t="s">
        <v>228</v>
      </c>
      <c r="H1326" s="487" t="s">
        <v>228</v>
      </c>
      <c r="I1326" s="427"/>
      <c r="J1326" s="141">
        <v>0</v>
      </c>
      <c r="K1326" s="171">
        <v>0</v>
      </c>
      <c r="L1326" s="141">
        <v>0</v>
      </c>
    </row>
    <row r="1327" spans="2:12" ht="21">
      <c r="B1327" s="483" t="s">
        <v>231</v>
      </c>
      <c r="C1327" s="427"/>
      <c r="D1327" s="170" t="s">
        <v>230</v>
      </c>
      <c r="E1327" s="487" t="s">
        <v>228</v>
      </c>
      <c r="F1327" s="427"/>
      <c r="G1327" s="172" t="s">
        <v>228</v>
      </c>
      <c r="H1327" s="487" t="s">
        <v>228</v>
      </c>
      <c r="I1327" s="427"/>
      <c r="J1327" s="141">
        <v>-2428.7199999999998</v>
      </c>
      <c r="K1327" s="171">
        <v>-3000</v>
      </c>
      <c r="L1327" s="141">
        <v>571.28</v>
      </c>
    </row>
    <row r="1328" spans="2:12">
      <c r="B1328" s="143" t="s">
        <v>228</v>
      </c>
      <c r="C1328" s="143" t="s">
        <v>228</v>
      </c>
      <c r="D1328" s="143" t="s">
        <v>228</v>
      </c>
      <c r="E1328" s="488" t="s">
        <v>228</v>
      </c>
      <c r="F1328" s="422"/>
      <c r="G1328" s="143" t="s">
        <v>228</v>
      </c>
      <c r="H1328" s="488" t="s">
        <v>228</v>
      </c>
      <c r="I1328" s="422"/>
      <c r="J1328" s="143" t="s">
        <v>228</v>
      </c>
      <c r="K1328" s="143" t="s">
        <v>228</v>
      </c>
      <c r="L1328" s="143" t="s">
        <v>228</v>
      </c>
    </row>
    <row r="1329" spans="2:12">
      <c r="B1329" s="485" t="s">
        <v>730</v>
      </c>
      <c r="C1329" s="444"/>
      <c r="D1329" s="167" t="s">
        <v>729</v>
      </c>
      <c r="E1329" s="484" t="s">
        <v>2425</v>
      </c>
      <c r="F1329" s="444"/>
      <c r="G1329" s="168" t="s">
        <v>2426</v>
      </c>
      <c r="H1329" s="484" t="s">
        <v>3</v>
      </c>
      <c r="I1329" s="444"/>
      <c r="J1329" s="168" t="s">
        <v>2425</v>
      </c>
      <c r="K1329" s="168" t="s">
        <v>2426</v>
      </c>
      <c r="L1329" s="168" t="s">
        <v>3</v>
      </c>
    </row>
    <row r="1330" spans="2:12">
      <c r="B1330" s="493" t="s">
        <v>228</v>
      </c>
      <c r="C1330" s="427"/>
      <c r="D1330" s="169" t="s">
        <v>228</v>
      </c>
      <c r="E1330" s="490" t="s">
        <v>258</v>
      </c>
      <c r="F1330" s="432"/>
      <c r="G1330" s="432"/>
      <c r="H1330" s="432"/>
      <c r="I1330" s="433"/>
      <c r="J1330" s="490" t="s">
        <v>257</v>
      </c>
      <c r="K1330" s="432"/>
      <c r="L1330" s="433"/>
    </row>
    <row r="1331" spans="2:12" ht="21">
      <c r="B1331" s="483" t="s">
        <v>248</v>
      </c>
      <c r="C1331" s="427"/>
      <c r="D1331" s="170" t="s">
        <v>247</v>
      </c>
      <c r="E1331" s="482">
        <v>-1570</v>
      </c>
      <c r="F1331" s="427"/>
      <c r="G1331" s="171">
        <v>-1800</v>
      </c>
      <c r="H1331" s="482">
        <v>230</v>
      </c>
      <c r="I1331" s="427"/>
      <c r="J1331" s="141">
        <v>-1570</v>
      </c>
      <c r="K1331" s="171">
        <v>-1800</v>
      </c>
      <c r="L1331" s="141">
        <v>230</v>
      </c>
    </row>
    <row r="1332" spans="2:12">
      <c r="B1332" s="483" t="s">
        <v>241</v>
      </c>
      <c r="C1332" s="427"/>
      <c r="D1332" s="170" t="s">
        <v>240</v>
      </c>
      <c r="E1332" s="487" t="s">
        <v>228</v>
      </c>
      <c r="F1332" s="427"/>
      <c r="G1332" s="172" t="s">
        <v>228</v>
      </c>
      <c r="H1332" s="487" t="s">
        <v>228</v>
      </c>
      <c r="I1332" s="427"/>
      <c r="J1332" s="141">
        <v>0</v>
      </c>
      <c r="K1332" s="171">
        <v>0</v>
      </c>
      <c r="L1332" s="141">
        <v>0</v>
      </c>
    </row>
    <row r="1333" spans="2:12">
      <c r="B1333" s="483" t="s">
        <v>239</v>
      </c>
      <c r="C1333" s="427"/>
      <c r="D1333" s="170" t="s">
        <v>238</v>
      </c>
      <c r="E1333" s="487" t="s">
        <v>228</v>
      </c>
      <c r="F1333" s="427"/>
      <c r="G1333" s="172" t="s">
        <v>228</v>
      </c>
      <c r="H1333" s="487" t="s">
        <v>228</v>
      </c>
      <c r="I1333" s="427"/>
      <c r="J1333" s="141">
        <v>-1570</v>
      </c>
      <c r="K1333" s="171">
        <v>-1800</v>
      </c>
      <c r="L1333" s="141">
        <v>230</v>
      </c>
    </row>
    <row r="1334" spans="2:12" ht="21">
      <c r="B1334" s="483" t="s">
        <v>232</v>
      </c>
      <c r="C1334" s="427"/>
      <c r="D1334" s="170" t="s">
        <v>77</v>
      </c>
      <c r="E1334" s="487" t="s">
        <v>228</v>
      </c>
      <c r="F1334" s="427"/>
      <c r="G1334" s="172" t="s">
        <v>228</v>
      </c>
      <c r="H1334" s="487" t="s">
        <v>228</v>
      </c>
      <c r="I1334" s="427"/>
      <c r="J1334" s="141">
        <v>0</v>
      </c>
      <c r="K1334" s="171">
        <v>0</v>
      </c>
      <c r="L1334" s="141">
        <v>0</v>
      </c>
    </row>
    <row r="1335" spans="2:12" ht="21">
      <c r="B1335" s="483" t="s">
        <v>231</v>
      </c>
      <c r="C1335" s="427"/>
      <c r="D1335" s="170" t="s">
        <v>230</v>
      </c>
      <c r="E1335" s="487" t="s">
        <v>228</v>
      </c>
      <c r="F1335" s="427"/>
      <c r="G1335" s="172" t="s">
        <v>228</v>
      </c>
      <c r="H1335" s="487" t="s">
        <v>228</v>
      </c>
      <c r="I1335" s="427"/>
      <c r="J1335" s="141">
        <v>-1570</v>
      </c>
      <c r="K1335" s="171">
        <v>-1800</v>
      </c>
      <c r="L1335" s="141">
        <v>230</v>
      </c>
    </row>
    <row r="1336" spans="2:12" ht="21">
      <c r="B1336" s="483" t="s">
        <v>27</v>
      </c>
      <c r="C1336" s="427"/>
      <c r="D1336" s="170" t="s">
        <v>2024</v>
      </c>
      <c r="E1336" s="482">
        <v>-1570</v>
      </c>
      <c r="F1336" s="427"/>
      <c r="G1336" s="171">
        <v>-1800</v>
      </c>
      <c r="H1336" s="482">
        <v>230</v>
      </c>
      <c r="I1336" s="427"/>
      <c r="J1336" s="172" t="s">
        <v>228</v>
      </c>
      <c r="K1336" s="172" t="s">
        <v>228</v>
      </c>
      <c r="L1336" s="172" t="s">
        <v>228</v>
      </c>
    </row>
    <row r="1337" spans="2:12">
      <c r="B1337" s="143" t="s">
        <v>228</v>
      </c>
      <c r="C1337" s="143" t="s">
        <v>228</v>
      </c>
      <c r="D1337" s="143" t="s">
        <v>228</v>
      </c>
      <c r="E1337" s="488" t="s">
        <v>228</v>
      </c>
      <c r="F1337" s="422"/>
      <c r="G1337" s="143" t="s">
        <v>228</v>
      </c>
      <c r="H1337" s="488" t="s">
        <v>228</v>
      </c>
      <c r="I1337" s="422"/>
      <c r="J1337" s="143" t="s">
        <v>228</v>
      </c>
      <c r="K1337" s="143" t="s">
        <v>228</v>
      </c>
      <c r="L1337" s="143" t="s">
        <v>228</v>
      </c>
    </row>
    <row r="1338" spans="2:12" ht="24">
      <c r="B1338" s="485" t="s">
        <v>728</v>
      </c>
      <c r="C1338" s="444"/>
      <c r="D1338" s="167" t="s">
        <v>727</v>
      </c>
      <c r="E1338" s="484" t="s">
        <v>2425</v>
      </c>
      <c r="F1338" s="444"/>
      <c r="G1338" s="168" t="s">
        <v>2426</v>
      </c>
      <c r="H1338" s="484" t="s">
        <v>3</v>
      </c>
      <c r="I1338" s="444"/>
      <c r="J1338" s="168" t="s">
        <v>2425</v>
      </c>
      <c r="K1338" s="168" t="s">
        <v>2426</v>
      </c>
      <c r="L1338" s="168" t="s">
        <v>3</v>
      </c>
    </row>
    <row r="1339" spans="2:12">
      <c r="B1339" s="486" t="s">
        <v>259</v>
      </c>
      <c r="C1339" s="427"/>
      <c r="D1339" s="169" t="s">
        <v>228</v>
      </c>
      <c r="E1339" s="490" t="s">
        <v>258</v>
      </c>
      <c r="F1339" s="432"/>
      <c r="G1339" s="432"/>
      <c r="H1339" s="432"/>
      <c r="I1339" s="433"/>
      <c r="J1339" s="490" t="s">
        <v>257</v>
      </c>
      <c r="K1339" s="432"/>
      <c r="L1339" s="433"/>
    </row>
    <row r="1340" spans="2:12" ht="17.100000000000001" customHeight="1">
      <c r="B1340" s="492" t="s">
        <v>256</v>
      </c>
      <c r="C1340" s="426"/>
      <c r="D1340" s="426"/>
      <c r="E1340" s="426"/>
      <c r="F1340" s="426"/>
      <c r="G1340" s="426"/>
      <c r="H1340" s="426"/>
      <c r="I1340" s="426"/>
      <c r="J1340" s="426"/>
      <c r="K1340" s="426"/>
      <c r="L1340" s="427"/>
    </row>
    <row r="1341" spans="2:12">
      <c r="B1341" s="204" t="s">
        <v>726</v>
      </c>
      <c r="C1341" s="174" t="s">
        <v>462</v>
      </c>
      <c r="D1341" s="229" t="s">
        <v>1666</v>
      </c>
      <c r="E1341" s="489">
        <v>2500</v>
      </c>
      <c r="F1341" s="427"/>
      <c r="G1341" s="173">
        <v>2500</v>
      </c>
      <c r="H1341" s="489">
        <v>0</v>
      </c>
      <c r="I1341" s="427"/>
      <c r="J1341" s="142">
        <v>2500</v>
      </c>
      <c r="K1341" s="173">
        <v>2500</v>
      </c>
      <c r="L1341" s="142">
        <v>0</v>
      </c>
    </row>
    <row r="1342" spans="2:12">
      <c r="B1342" s="483" t="s">
        <v>252</v>
      </c>
      <c r="C1342" s="427"/>
      <c r="D1342" s="170" t="s">
        <v>251</v>
      </c>
      <c r="E1342" s="482">
        <v>2500</v>
      </c>
      <c r="F1342" s="427"/>
      <c r="G1342" s="171">
        <v>2500</v>
      </c>
      <c r="H1342" s="482">
        <v>0</v>
      </c>
      <c r="I1342" s="427"/>
      <c r="J1342" s="141">
        <v>2500</v>
      </c>
      <c r="K1342" s="171">
        <v>2500</v>
      </c>
      <c r="L1342" s="141">
        <v>0</v>
      </c>
    </row>
    <row r="1343" spans="2:12">
      <c r="B1343" s="204" t="s">
        <v>726</v>
      </c>
      <c r="C1343" s="174" t="s">
        <v>523</v>
      </c>
      <c r="D1343" s="229" t="s">
        <v>522</v>
      </c>
      <c r="E1343" s="489">
        <v>4070</v>
      </c>
      <c r="F1343" s="427"/>
      <c r="G1343" s="173">
        <v>4300</v>
      </c>
      <c r="H1343" s="489">
        <v>-230</v>
      </c>
      <c r="I1343" s="427"/>
      <c r="J1343" s="142">
        <v>4070</v>
      </c>
      <c r="K1343" s="173">
        <v>4300</v>
      </c>
      <c r="L1343" s="142">
        <v>-230</v>
      </c>
    </row>
    <row r="1344" spans="2:12" ht="21">
      <c r="B1344" s="483" t="s">
        <v>250</v>
      </c>
      <c r="C1344" s="427"/>
      <c r="D1344" s="170" t="s">
        <v>249</v>
      </c>
      <c r="E1344" s="482">
        <v>4070</v>
      </c>
      <c r="F1344" s="427"/>
      <c r="G1344" s="171">
        <v>4300</v>
      </c>
      <c r="H1344" s="482">
        <v>-230</v>
      </c>
      <c r="I1344" s="427"/>
      <c r="J1344" s="141">
        <v>4070</v>
      </c>
      <c r="K1344" s="171">
        <v>4300</v>
      </c>
      <c r="L1344" s="141">
        <v>-230</v>
      </c>
    </row>
    <row r="1345" spans="2:12" ht="21">
      <c r="B1345" s="483" t="s">
        <v>248</v>
      </c>
      <c r="C1345" s="427"/>
      <c r="D1345" s="170" t="s">
        <v>247</v>
      </c>
      <c r="E1345" s="482">
        <v>-1570</v>
      </c>
      <c r="F1345" s="427"/>
      <c r="G1345" s="171">
        <v>-1800</v>
      </c>
      <c r="H1345" s="482">
        <v>230</v>
      </c>
      <c r="I1345" s="427"/>
      <c r="J1345" s="141">
        <v>-1570</v>
      </c>
      <c r="K1345" s="171">
        <v>-1800</v>
      </c>
      <c r="L1345" s="141">
        <v>230</v>
      </c>
    </row>
    <row r="1346" spans="2:12">
      <c r="B1346" s="483" t="s">
        <v>2022</v>
      </c>
      <c r="C1346" s="427"/>
      <c r="D1346" s="170" t="s">
        <v>2023</v>
      </c>
      <c r="E1346" s="482">
        <v>0</v>
      </c>
      <c r="F1346" s="427"/>
      <c r="G1346" s="171">
        <v>0</v>
      </c>
      <c r="H1346" s="482">
        <v>0</v>
      </c>
      <c r="I1346" s="427"/>
      <c r="J1346" s="172" t="s">
        <v>228</v>
      </c>
      <c r="K1346" s="172" t="s">
        <v>228</v>
      </c>
      <c r="L1346" s="172" t="s">
        <v>228</v>
      </c>
    </row>
    <row r="1347" spans="2:12" ht="21">
      <c r="B1347" s="483" t="s">
        <v>27</v>
      </c>
      <c r="C1347" s="427"/>
      <c r="D1347" s="170" t="s">
        <v>2024</v>
      </c>
      <c r="E1347" s="482">
        <v>-1570</v>
      </c>
      <c r="F1347" s="427"/>
      <c r="G1347" s="171">
        <v>-1800</v>
      </c>
      <c r="H1347" s="482">
        <v>230</v>
      </c>
      <c r="I1347" s="427"/>
      <c r="J1347" s="172" t="s">
        <v>228</v>
      </c>
      <c r="K1347" s="172" t="s">
        <v>228</v>
      </c>
      <c r="L1347" s="172" t="s">
        <v>228</v>
      </c>
    </row>
    <row r="1348" spans="2:12" ht="17.100000000000001" customHeight="1">
      <c r="B1348" s="492" t="s">
        <v>246</v>
      </c>
      <c r="C1348" s="426"/>
      <c r="D1348" s="426"/>
      <c r="E1348" s="426"/>
      <c r="F1348" s="426"/>
      <c r="G1348" s="426"/>
      <c r="H1348" s="426"/>
      <c r="I1348" s="426"/>
      <c r="J1348" s="426"/>
      <c r="K1348" s="426"/>
      <c r="L1348" s="427"/>
    </row>
    <row r="1349" spans="2:12">
      <c r="B1349" s="483" t="s">
        <v>245</v>
      </c>
      <c r="C1349" s="427"/>
      <c r="D1349" s="170" t="s">
        <v>244</v>
      </c>
      <c r="E1349" s="487" t="s">
        <v>228</v>
      </c>
      <c r="F1349" s="427"/>
      <c r="G1349" s="172" t="s">
        <v>228</v>
      </c>
      <c r="H1349" s="487" t="s">
        <v>228</v>
      </c>
      <c r="I1349" s="427"/>
      <c r="J1349" s="141">
        <v>0</v>
      </c>
      <c r="K1349" s="171">
        <v>0</v>
      </c>
      <c r="L1349" s="141">
        <v>0</v>
      </c>
    </row>
    <row r="1350" spans="2:12">
      <c r="B1350" s="483" t="s">
        <v>243</v>
      </c>
      <c r="C1350" s="427"/>
      <c r="D1350" s="170" t="s">
        <v>242</v>
      </c>
      <c r="E1350" s="487" t="s">
        <v>228</v>
      </c>
      <c r="F1350" s="427"/>
      <c r="G1350" s="172" t="s">
        <v>228</v>
      </c>
      <c r="H1350" s="487" t="s">
        <v>228</v>
      </c>
      <c r="I1350" s="427"/>
      <c r="J1350" s="141">
        <v>0</v>
      </c>
      <c r="K1350" s="171">
        <v>0</v>
      </c>
      <c r="L1350" s="141">
        <v>0</v>
      </c>
    </row>
    <row r="1351" spans="2:12">
      <c r="B1351" s="483" t="s">
        <v>241</v>
      </c>
      <c r="C1351" s="427"/>
      <c r="D1351" s="170" t="s">
        <v>240</v>
      </c>
      <c r="E1351" s="487" t="s">
        <v>228</v>
      </c>
      <c r="F1351" s="427"/>
      <c r="G1351" s="172" t="s">
        <v>228</v>
      </c>
      <c r="H1351" s="487" t="s">
        <v>228</v>
      </c>
      <c r="I1351" s="427"/>
      <c r="J1351" s="141">
        <v>0</v>
      </c>
      <c r="K1351" s="171">
        <v>0</v>
      </c>
      <c r="L1351" s="141">
        <v>0</v>
      </c>
    </row>
    <row r="1352" spans="2:12">
      <c r="B1352" s="483" t="s">
        <v>239</v>
      </c>
      <c r="C1352" s="427"/>
      <c r="D1352" s="170" t="s">
        <v>238</v>
      </c>
      <c r="E1352" s="487" t="s">
        <v>228</v>
      </c>
      <c r="F1352" s="427"/>
      <c r="G1352" s="172" t="s">
        <v>228</v>
      </c>
      <c r="H1352" s="487" t="s">
        <v>228</v>
      </c>
      <c r="I1352" s="427"/>
      <c r="J1352" s="141">
        <v>-1570</v>
      </c>
      <c r="K1352" s="171">
        <v>-1800</v>
      </c>
      <c r="L1352" s="141">
        <v>230</v>
      </c>
    </row>
    <row r="1353" spans="2:12" ht="17.100000000000001" customHeight="1">
      <c r="B1353" s="492" t="s">
        <v>237</v>
      </c>
      <c r="C1353" s="426"/>
      <c r="D1353" s="426"/>
      <c r="E1353" s="426"/>
      <c r="F1353" s="426"/>
      <c r="G1353" s="426"/>
      <c r="H1353" s="426"/>
      <c r="I1353" s="426"/>
      <c r="J1353" s="426"/>
      <c r="K1353" s="426"/>
      <c r="L1353" s="427"/>
    </row>
    <row r="1354" spans="2:12">
      <c r="B1354" s="483" t="s">
        <v>236</v>
      </c>
      <c r="C1354" s="427"/>
      <c r="D1354" s="170" t="s">
        <v>235</v>
      </c>
      <c r="E1354" s="487" t="s">
        <v>228</v>
      </c>
      <c r="F1354" s="427"/>
      <c r="G1354" s="172" t="s">
        <v>228</v>
      </c>
      <c r="H1354" s="487" t="s">
        <v>228</v>
      </c>
      <c r="I1354" s="427"/>
      <c r="J1354" s="141">
        <v>0</v>
      </c>
      <c r="K1354" s="171">
        <v>0</v>
      </c>
      <c r="L1354" s="141">
        <v>0</v>
      </c>
    </row>
    <row r="1355" spans="2:12">
      <c r="B1355" s="483" t="s">
        <v>234</v>
      </c>
      <c r="C1355" s="427"/>
      <c r="D1355" s="170" t="s">
        <v>233</v>
      </c>
      <c r="E1355" s="487" t="s">
        <v>228</v>
      </c>
      <c r="F1355" s="427"/>
      <c r="G1355" s="172" t="s">
        <v>228</v>
      </c>
      <c r="H1355" s="487" t="s">
        <v>228</v>
      </c>
      <c r="I1355" s="427"/>
      <c r="J1355" s="141">
        <v>0</v>
      </c>
      <c r="K1355" s="171">
        <v>0</v>
      </c>
      <c r="L1355" s="141">
        <v>0</v>
      </c>
    </row>
    <row r="1356" spans="2:12" ht="21">
      <c r="B1356" s="483" t="s">
        <v>232</v>
      </c>
      <c r="C1356" s="427"/>
      <c r="D1356" s="170" t="s">
        <v>77</v>
      </c>
      <c r="E1356" s="487" t="s">
        <v>228</v>
      </c>
      <c r="F1356" s="427"/>
      <c r="G1356" s="172" t="s">
        <v>228</v>
      </c>
      <c r="H1356" s="487" t="s">
        <v>228</v>
      </c>
      <c r="I1356" s="427"/>
      <c r="J1356" s="141">
        <v>0</v>
      </c>
      <c r="K1356" s="171">
        <v>0</v>
      </c>
      <c r="L1356" s="141">
        <v>0</v>
      </c>
    </row>
    <row r="1357" spans="2:12" ht="21">
      <c r="B1357" s="483" t="s">
        <v>231</v>
      </c>
      <c r="C1357" s="427"/>
      <c r="D1357" s="170" t="s">
        <v>230</v>
      </c>
      <c r="E1357" s="487" t="s">
        <v>228</v>
      </c>
      <c r="F1357" s="427"/>
      <c r="G1357" s="172" t="s">
        <v>228</v>
      </c>
      <c r="H1357" s="487" t="s">
        <v>228</v>
      </c>
      <c r="I1357" s="427"/>
      <c r="J1357" s="141">
        <v>-1570</v>
      </c>
      <c r="K1357" s="171">
        <v>-1800</v>
      </c>
      <c r="L1357" s="141">
        <v>230</v>
      </c>
    </row>
    <row r="1358" spans="2:12">
      <c r="B1358" s="143" t="s">
        <v>228</v>
      </c>
      <c r="C1358" s="143" t="s">
        <v>228</v>
      </c>
      <c r="D1358" s="143" t="s">
        <v>228</v>
      </c>
      <c r="E1358" s="488" t="s">
        <v>228</v>
      </c>
      <c r="F1358" s="422"/>
      <c r="G1358" s="143" t="s">
        <v>228</v>
      </c>
      <c r="H1358" s="488" t="s">
        <v>228</v>
      </c>
      <c r="I1358" s="422"/>
      <c r="J1358" s="143" t="s">
        <v>228</v>
      </c>
      <c r="K1358" s="143" t="s">
        <v>228</v>
      </c>
      <c r="L1358" s="143" t="s">
        <v>228</v>
      </c>
    </row>
    <row r="1359" spans="2:12">
      <c r="B1359" s="485" t="s">
        <v>2090</v>
      </c>
      <c r="C1359" s="444"/>
      <c r="D1359" s="167" t="s">
        <v>514</v>
      </c>
      <c r="E1359" s="484" t="s">
        <v>2425</v>
      </c>
      <c r="F1359" s="444"/>
      <c r="G1359" s="168" t="s">
        <v>2426</v>
      </c>
      <c r="H1359" s="484" t="s">
        <v>3</v>
      </c>
      <c r="I1359" s="444"/>
      <c r="J1359" s="168" t="s">
        <v>2425</v>
      </c>
      <c r="K1359" s="168" t="s">
        <v>2426</v>
      </c>
      <c r="L1359" s="168" t="s">
        <v>3</v>
      </c>
    </row>
    <row r="1360" spans="2:12">
      <c r="B1360" s="493" t="s">
        <v>228</v>
      </c>
      <c r="C1360" s="427"/>
      <c r="D1360" s="169" t="s">
        <v>228</v>
      </c>
      <c r="E1360" s="490" t="s">
        <v>258</v>
      </c>
      <c r="F1360" s="432"/>
      <c r="G1360" s="432"/>
      <c r="H1360" s="432"/>
      <c r="I1360" s="433"/>
      <c r="J1360" s="490" t="s">
        <v>257</v>
      </c>
      <c r="K1360" s="432"/>
      <c r="L1360" s="433"/>
    </row>
    <row r="1361" spans="2:12" ht="21">
      <c r="B1361" s="483" t="s">
        <v>248</v>
      </c>
      <c r="C1361" s="427"/>
      <c r="D1361" s="170" t="s">
        <v>247</v>
      </c>
      <c r="E1361" s="482">
        <v>-452.52</v>
      </c>
      <c r="F1361" s="427"/>
      <c r="G1361" s="171">
        <v>-500</v>
      </c>
      <c r="H1361" s="482">
        <v>47.48</v>
      </c>
      <c r="I1361" s="427"/>
      <c r="J1361" s="141">
        <v>-452.52</v>
      </c>
      <c r="K1361" s="171">
        <v>-500</v>
      </c>
      <c r="L1361" s="141">
        <v>47.48</v>
      </c>
    </row>
    <row r="1362" spans="2:12">
      <c r="B1362" s="483" t="s">
        <v>241</v>
      </c>
      <c r="C1362" s="427"/>
      <c r="D1362" s="170" t="s">
        <v>240</v>
      </c>
      <c r="E1362" s="487" t="s">
        <v>228</v>
      </c>
      <c r="F1362" s="427"/>
      <c r="G1362" s="172" t="s">
        <v>228</v>
      </c>
      <c r="H1362" s="487" t="s">
        <v>228</v>
      </c>
      <c r="I1362" s="427"/>
      <c r="J1362" s="141">
        <v>0</v>
      </c>
      <c r="K1362" s="171">
        <v>0</v>
      </c>
      <c r="L1362" s="141">
        <v>0</v>
      </c>
    </row>
    <row r="1363" spans="2:12">
      <c r="B1363" s="483" t="s">
        <v>239</v>
      </c>
      <c r="C1363" s="427"/>
      <c r="D1363" s="170" t="s">
        <v>238</v>
      </c>
      <c r="E1363" s="487" t="s">
        <v>228</v>
      </c>
      <c r="F1363" s="427"/>
      <c r="G1363" s="172" t="s">
        <v>228</v>
      </c>
      <c r="H1363" s="487" t="s">
        <v>228</v>
      </c>
      <c r="I1363" s="427"/>
      <c r="J1363" s="141">
        <v>-452.52</v>
      </c>
      <c r="K1363" s="171">
        <v>-500</v>
      </c>
      <c r="L1363" s="141">
        <v>47.48</v>
      </c>
    </row>
    <row r="1364" spans="2:12" ht="21">
      <c r="B1364" s="483" t="s">
        <v>232</v>
      </c>
      <c r="C1364" s="427"/>
      <c r="D1364" s="170" t="s">
        <v>77</v>
      </c>
      <c r="E1364" s="487" t="s">
        <v>228</v>
      </c>
      <c r="F1364" s="427"/>
      <c r="G1364" s="172" t="s">
        <v>228</v>
      </c>
      <c r="H1364" s="487" t="s">
        <v>228</v>
      </c>
      <c r="I1364" s="427"/>
      <c r="J1364" s="141">
        <v>0</v>
      </c>
      <c r="K1364" s="171">
        <v>0</v>
      </c>
      <c r="L1364" s="141">
        <v>0</v>
      </c>
    </row>
    <row r="1365" spans="2:12" ht="21">
      <c r="B1365" s="483" t="s">
        <v>231</v>
      </c>
      <c r="C1365" s="427"/>
      <c r="D1365" s="170" t="s">
        <v>230</v>
      </c>
      <c r="E1365" s="487" t="s">
        <v>228</v>
      </c>
      <c r="F1365" s="427"/>
      <c r="G1365" s="172" t="s">
        <v>228</v>
      </c>
      <c r="H1365" s="487" t="s">
        <v>228</v>
      </c>
      <c r="I1365" s="427"/>
      <c r="J1365" s="141">
        <v>-452.52</v>
      </c>
      <c r="K1365" s="171">
        <v>-500</v>
      </c>
      <c r="L1365" s="141">
        <v>47.48</v>
      </c>
    </row>
    <row r="1366" spans="2:12" ht="21">
      <c r="B1366" s="483" t="s">
        <v>27</v>
      </c>
      <c r="C1366" s="427"/>
      <c r="D1366" s="170" t="s">
        <v>2024</v>
      </c>
      <c r="E1366" s="482">
        <v>-452.52</v>
      </c>
      <c r="F1366" s="427"/>
      <c r="G1366" s="171">
        <v>-500</v>
      </c>
      <c r="H1366" s="482">
        <v>47.48</v>
      </c>
      <c r="I1366" s="427"/>
      <c r="J1366" s="172" t="s">
        <v>228</v>
      </c>
      <c r="K1366" s="172" t="s">
        <v>228</v>
      </c>
      <c r="L1366" s="172" t="s">
        <v>228</v>
      </c>
    </row>
    <row r="1367" spans="2:12">
      <c r="B1367" s="143" t="s">
        <v>228</v>
      </c>
      <c r="C1367" s="143" t="s">
        <v>228</v>
      </c>
      <c r="D1367" s="143" t="s">
        <v>228</v>
      </c>
      <c r="E1367" s="488" t="s">
        <v>228</v>
      </c>
      <c r="F1367" s="422"/>
      <c r="G1367" s="143" t="s">
        <v>228</v>
      </c>
      <c r="H1367" s="488" t="s">
        <v>228</v>
      </c>
      <c r="I1367" s="422"/>
      <c r="J1367" s="143" t="s">
        <v>228</v>
      </c>
      <c r="K1367" s="143" t="s">
        <v>228</v>
      </c>
      <c r="L1367" s="143" t="s">
        <v>228</v>
      </c>
    </row>
    <row r="1368" spans="2:12" ht="24">
      <c r="B1368" s="485" t="s">
        <v>725</v>
      </c>
      <c r="C1368" s="444"/>
      <c r="D1368" s="167" t="s">
        <v>724</v>
      </c>
      <c r="E1368" s="484" t="s">
        <v>2425</v>
      </c>
      <c r="F1368" s="444"/>
      <c r="G1368" s="168" t="s">
        <v>2426</v>
      </c>
      <c r="H1368" s="484" t="s">
        <v>3</v>
      </c>
      <c r="I1368" s="444"/>
      <c r="J1368" s="168" t="s">
        <v>2425</v>
      </c>
      <c r="K1368" s="168" t="s">
        <v>2426</v>
      </c>
      <c r="L1368" s="168" t="s">
        <v>3</v>
      </c>
    </row>
    <row r="1369" spans="2:12">
      <c r="B1369" s="486" t="s">
        <v>259</v>
      </c>
      <c r="C1369" s="427"/>
      <c r="D1369" s="169" t="s">
        <v>228</v>
      </c>
      <c r="E1369" s="490" t="s">
        <v>258</v>
      </c>
      <c r="F1369" s="432"/>
      <c r="G1369" s="432"/>
      <c r="H1369" s="432"/>
      <c r="I1369" s="433"/>
      <c r="J1369" s="490" t="s">
        <v>257</v>
      </c>
      <c r="K1369" s="432"/>
      <c r="L1369" s="433"/>
    </row>
    <row r="1370" spans="2:12" ht="17.100000000000001" customHeight="1">
      <c r="B1370" s="492" t="s">
        <v>256</v>
      </c>
      <c r="C1370" s="426"/>
      <c r="D1370" s="426"/>
      <c r="E1370" s="426"/>
      <c r="F1370" s="426"/>
      <c r="G1370" s="426"/>
      <c r="H1370" s="426"/>
      <c r="I1370" s="426"/>
      <c r="J1370" s="426"/>
      <c r="K1370" s="426"/>
      <c r="L1370" s="427"/>
    </row>
    <row r="1371" spans="2:12">
      <c r="B1371" s="204" t="s">
        <v>723</v>
      </c>
      <c r="C1371" s="174" t="s">
        <v>462</v>
      </c>
      <c r="D1371" s="229" t="s">
        <v>1666</v>
      </c>
      <c r="E1371" s="489">
        <v>535</v>
      </c>
      <c r="F1371" s="427"/>
      <c r="G1371" s="173">
        <v>500</v>
      </c>
      <c r="H1371" s="489">
        <v>35</v>
      </c>
      <c r="I1371" s="427"/>
      <c r="J1371" s="142">
        <v>535</v>
      </c>
      <c r="K1371" s="173">
        <v>500</v>
      </c>
      <c r="L1371" s="142">
        <v>35</v>
      </c>
    </row>
    <row r="1372" spans="2:12">
      <c r="B1372" s="204" t="s">
        <v>723</v>
      </c>
      <c r="C1372" s="174" t="s">
        <v>524</v>
      </c>
      <c r="D1372" s="229" t="s">
        <v>1613</v>
      </c>
      <c r="E1372" s="489">
        <v>5000</v>
      </c>
      <c r="F1372" s="427"/>
      <c r="G1372" s="173">
        <v>5000</v>
      </c>
      <c r="H1372" s="489">
        <v>0</v>
      </c>
      <c r="I1372" s="427"/>
      <c r="J1372" s="142">
        <v>5000</v>
      </c>
      <c r="K1372" s="173">
        <v>5000</v>
      </c>
      <c r="L1372" s="142">
        <v>0</v>
      </c>
    </row>
    <row r="1373" spans="2:12">
      <c r="B1373" s="483" t="s">
        <v>252</v>
      </c>
      <c r="C1373" s="427"/>
      <c r="D1373" s="170" t="s">
        <v>251</v>
      </c>
      <c r="E1373" s="482">
        <v>5535</v>
      </c>
      <c r="F1373" s="427"/>
      <c r="G1373" s="171">
        <v>5500</v>
      </c>
      <c r="H1373" s="482">
        <v>35</v>
      </c>
      <c r="I1373" s="427"/>
      <c r="J1373" s="141">
        <v>5535</v>
      </c>
      <c r="K1373" s="171">
        <v>5500</v>
      </c>
      <c r="L1373" s="141">
        <v>35</v>
      </c>
    </row>
    <row r="1374" spans="2:12">
      <c r="B1374" s="204" t="s">
        <v>723</v>
      </c>
      <c r="C1374" s="174" t="s">
        <v>337</v>
      </c>
      <c r="D1374" s="229" t="s">
        <v>364</v>
      </c>
      <c r="E1374" s="489">
        <v>5987.52</v>
      </c>
      <c r="F1374" s="427"/>
      <c r="G1374" s="173">
        <v>6000</v>
      </c>
      <c r="H1374" s="489">
        <v>-12.48</v>
      </c>
      <c r="I1374" s="427"/>
      <c r="J1374" s="142">
        <v>5987.52</v>
      </c>
      <c r="K1374" s="173">
        <v>6000</v>
      </c>
      <c r="L1374" s="142">
        <v>-12.48</v>
      </c>
    </row>
    <row r="1375" spans="2:12" ht="21">
      <c r="B1375" s="483" t="s">
        <v>250</v>
      </c>
      <c r="C1375" s="427"/>
      <c r="D1375" s="170" t="s">
        <v>249</v>
      </c>
      <c r="E1375" s="482">
        <v>5987.52</v>
      </c>
      <c r="F1375" s="427"/>
      <c r="G1375" s="171">
        <v>6000</v>
      </c>
      <c r="H1375" s="482">
        <v>-12.48</v>
      </c>
      <c r="I1375" s="427"/>
      <c r="J1375" s="141">
        <v>5987.52</v>
      </c>
      <c r="K1375" s="171">
        <v>6000</v>
      </c>
      <c r="L1375" s="141">
        <v>-12.48</v>
      </c>
    </row>
    <row r="1376" spans="2:12" ht="21">
      <c r="B1376" s="483" t="s">
        <v>248</v>
      </c>
      <c r="C1376" s="427"/>
      <c r="D1376" s="170" t="s">
        <v>247</v>
      </c>
      <c r="E1376" s="482">
        <v>-452.52</v>
      </c>
      <c r="F1376" s="427"/>
      <c r="G1376" s="171">
        <v>-500</v>
      </c>
      <c r="H1376" s="482">
        <v>47.48</v>
      </c>
      <c r="I1376" s="427"/>
      <c r="J1376" s="141">
        <v>-452.52</v>
      </c>
      <c r="K1376" s="171">
        <v>-500</v>
      </c>
      <c r="L1376" s="141">
        <v>47.48</v>
      </c>
    </row>
    <row r="1377" spans="2:12">
      <c r="B1377" s="483" t="s">
        <v>2022</v>
      </c>
      <c r="C1377" s="427"/>
      <c r="D1377" s="170" t="s">
        <v>2023</v>
      </c>
      <c r="E1377" s="482">
        <v>0</v>
      </c>
      <c r="F1377" s="427"/>
      <c r="G1377" s="171">
        <v>0</v>
      </c>
      <c r="H1377" s="482">
        <v>0</v>
      </c>
      <c r="I1377" s="427"/>
      <c r="J1377" s="172" t="s">
        <v>228</v>
      </c>
      <c r="K1377" s="172" t="s">
        <v>228</v>
      </c>
      <c r="L1377" s="172" t="s">
        <v>228</v>
      </c>
    </row>
    <row r="1378" spans="2:12" ht="21">
      <c r="B1378" s="483" t="s">
        <v>27</v>
      </c>
      <c r="C1378" s="427"/>
      <c r="D1378" s="170" t="s">
        <v>2024</v>
      </c>
      <c r="E1378" s="482">
        <v>-452.52</v>
      </c>
      <c r="F1378" s="427"/>
      <c r="G1378" s="171">
        <v>-500</v>
      </c>
      <c r="H1378" s="482">
        <v>47.48</v>
      </c>
      <c r="I1378" s="427"/>
      <c r="J1378" s="172" t="s">
        <v>228</v>
      </c>
      <c r="K1378" s="172" t="s">
        <v>228</v>
      </c>
      <c r="L1378" s="172" t="s">
        <v>228</v>
      </c>
    </row>
    <row r="1379" spans="2:12" ht="17.100000000000001" customHeight="1">
      <c r="B1379" s="492" t="s">
        <v>246</v>
      </c>
      <c r="C1379" s="426"/>
      <c r="D1379" s="426"/>
      <c r="E1379" s="426"/>
      <c r="F1379" s="426"/>
      <c r="G1379" s="426"/>
      <c r="H1379" s="426"/>
      <c r="I1379" s="426"/>
      <c r="J1379" s="426"/>
      <c r="K1379" s="426"/>
      <c r="L1379" s="427"/>
    </row>
    <row r="1380" spans="2:12">
      <c r="B1380" s="483" t="s">
        <v>245</v>
      </c>
      <c r="C1380" s="427"/>
      <c r="D1380" s="170" t="s">
        <v>244</v>
      </c>
      <c r="E1380" s="487" t="s">
        <v>228</v>
      </c>
      <c r="F1380" s="427"/>
      <c r="G1380" s="172" t="s">
        <v>228</v>
      </c>
      <c r="H1380" s="487" t="s">
        <v>228</v>
      </c>
      <c r="I1380" s="427"/>
      <c r="J1380" s="141">
        <v>0</v>
      </c>
      <c r="K1380" s="171">
        <v>0</v>
      </c>
      <c r="L1380" s="141">
        <v>0</v>
      </c>
    </row>
    <row r="1381" spans="2:12">
      <c r="B1381" s="483" t="s">
        <v>243</v>
      </c>
      <c r="C1381" s="427"/>
      <c r="D1381" s="170" t="s">
        <v>242</v>
      </c>
      <c r="E1381" s="487" t="s">
        <v>228</v>
      </c>
      <c r="F1381" s="427"/>
      <c r="G1381" s="172" t="s">
        <v>228</v>
      </c>
      <c r="H1381" s="487" t="s">
        <v>228</v>
      </c>
      <c r="I1381" s="427"/>
      <c r="J1381" s="141">
        <v>0</v>
      </c>
      <c r="K1381" s="171">
        <v>0</v>
      </c>
      <c r="L1381" s="141">
        <v>0</v>
      </c>
    </row>
    <row r="1382" spans="2:12">
      <c r="B1382" s="483" t="s">
        <v>241</v>
      </c>
      <c r="C1382" s="427"/>
      <c r="D1382" s="170" t="s">
        <v>240</v>
      </c>
      <c r="E1382" s="487" t="s">
        <v>228</v>
      </c>
      <c r="F1382" s="427"/>
      <c r="G1382" s="172" t="s">
        <v>228</v>
      </c>
      <c r="H1382" s="487" t="s">
        <v>228</v>
      </c>
      <c r="I1382" s="427"/>
      <c r="J1382" s="141">
        <v>0</v>
      </c>
      <c r="K1382" s="171">
        <v>0</v>
      </c>
      <c r="L1382" s="141">
        <v>0</v>
      </c>
    </row>
    <row r="1383" spans="2:12">
      <c r="B1383" s="483" t="s">
        <v>239</v>
      </c>
      <c r="C1383" s="427"/>
      <c r="D1383" s="170" t="s">
        <v>238</v>
      </c>
      <c r="E1383" s="487" t="s">
        <v>228</v>
      </c>
      <c r="F1383" s="427"/>
      <c r="G1383" s="172" t="s">
        <v>228</v>
      </c>
      <c r="H1383" s="487" t="s">
        <v>228</v>
      </c>
      <c r="I1383" s="427"/>
      <c r="J1383" s="141">
        <v>-452.52</v>
      </c>
      <c r="K1383" s="171">
        <v>-500</v>
      </c>
      <c r="L1383" s="141">
        <v>47.48</v>
      </c>
    </row>
    <row r="1384" spans="2:12" ht="17.100000000000001" customHeight="1">
      <c r="B1384" s="492" t="s">
        <v>237</v>
      </c>
      <c r="C1384" s="426"/>
      <c r="D1384" s="426"/>
      <c r="E1384" s="426"/>
      <c r="F1384" s="426"/>
      <c r="G1384" s="426"/>
      <c r="H1384" s="426"/>
      <c r="I1384" s="426"/>
      <c r="J1384" s="426"/>
      <c r="K1384" s="426"/>
      <c r="L1384" s="427"/>
    </row>
    <row r="1385" spans="2:12">
      <c r="B1385" s="483" t="s">
        <v>236</v>
      </c>
      <c r="C1385" s="427"/>
      <c r="D1385" s="170" t="s">
        <v>235</v>
      </c>
      <c r="E1385" s="487" t="s">
        <v>228</v>
      </c>
      <c r="F1385" s="427"/>
      <c r="G1385" s="172" t="s">
        <v>228</v>
      </c>
      <c r="H1385" s="487" t="s">
        <v>228</v>
      </c>
      <c r="I1385" s="427"/>
      <c r="J1385" s="141">
        <v>0</v>
      </c>
      <c r="K1385" s="171">
        <v>0</v>
      </c>
      <c r="L1385" s="141">
        <v>0</v>
      </c>
    </row>
    <row r="1386" spans="2:12">
      <c r="B1386" s="483" t="s">
        <v>234</v>
      </c>
      <c r="C1386" s="427"/>
      <c r="D1386" s="170" t="s">
        <v>233</v>
      </c>
      <c r="E1386" s="487" t="s">
        <v>228</v>
      </c>
      <c r="F1386" s="427"/>
      <c r="G1386" s="172" t="s">
        <v>228</v>
      </c>
      <c r="H1386" s="487" t="s">
        <v>228</v>
      </c>
      <c r="I1386" s="427"/>
      <c r="J1386" s="141">
        <v>0</v>
      </c>
      <c r="K1386" s="171">
        <v>0</v>
      </c>
      <c r="L1386" s="141">
        <v>0</v>
      </c>
    </row>
    <row r="1387" spans="2:12" ht="21">
      <c r="B1387" s="483" t="s">
        <v>232</v>
      </c>
      <c r="C1387" s="427"/>
      <c r="D1387" s="170" t="s">
        <v>77</v>
      </c>
      <c r="E1387" s="487" t="s">
        <v>228</v>
      </c>
      <c r="F1387" s="427"/>
      <c r="G1387" s="172" t="s">
        <v>228</v>
      </c>
      <c r="H1387" s="487" t="s">
        <v>228</v>
      </c>
      <c r="I1387" s="427"/>
      <c r="J1387" s="141">
        <v>0</v>
      </c>
      <c r="K1387" s="171">
        <v>0</v>
      </c>
      <c r="L1387" s="141">
        <v>0</v>
      </c>
    </row>
    <row r="1388" spans="2:12" ht="21">
      <c r="B1388" s="483" t="s">
        <v>231</v>
      </c>
      <c r="C1388" s="427"/>
      <c r="D1388" s="170" t="s">
        <v>230</v>
      </c>
      <c r="E1388" s="487" t="s">
        <v>228</v>
      </c>
      <c r="F1388" s="427"/>
      <c r="G1388" s="172" t="s">
        <v>228</v>
      </c>
      <c r="H1388" s="487" t="s">
        <v>228</v>
      </c>
      <c r="I1388" s="427"/>
      <c r="J1388" s="141">
        <v>-452.52</v>
      </c>
      <c r="K1388" s="171">
        <v>-500</v>
      </c>
      <c r="L1388" s="141">
        <v>47.48</v>
      </c>
    </row>
    <row r="1389" spans="2:12">
      <c r="B1389" s="143" t="s">
        <v>228</v>
      </c>
      <c r="C1389" s="143" t="s">
        <v>228</v>
      </c>
      <c r="D1389" s="143" t="s">
        <v>228</v>
      </c>
      <c r="E1389" s="488" t="s">
        <v>228</v>
      </c>
      <c r="F1389" s="422"/>
      <c r="G1389" s="143" t="s">
        <v>228</v>
      </c>
      <c r="H1389" s="488" t="s">
        <v>228</v>
      </c>
      <c r="I1389" s="422"/>
      <c r="J1389" s="143" t="s">
        <v>228</v>
      </c>
      <c r="K1389" s="143" t="s">
        <v>228</v>
      </c>
      <c r="L1389" s="143" t="s">
        <v>228</v>
      </c>
    </row>
    <row r="1390" spans="2:12">
      <c r="B1390" s="485" t="s">
        <v>722</v>
      </c>
      <c r="C1390" s="444"/>
      <c r="D1390" s="167" t="s">
        <v>721</v>
      </c>
      <c r="E1390" s="484" t="s">
        <v>2425</v>
      </c>
      <c r="F1390" s="444"/>
      <c r="G1390" s="168" t="s">
        <v>2426</v>
      </c>
      <c r="H1390" s="484" t="s">
        <v>3</v>
      </c>
      <c r="I1390" s="444"/>
      <c r="J1390" s="168" t="s">
        <v>2425</v>
      </c>
      <c r="K1390" s="168" t="s">
        <v>2426</v>
      </c>
      <c r="L1390" s="168" t="s">
        <v>3</v>
      </c>
    </row>
    <row r="1391" spans="2:12">
      <c r="B1391" s="493" t="s">
        <v>228</v>
      </c>
      <c r="C1391" s="427"/>
      <c r="D1391" s="169" t="s">
        <v>228</v>
      </c>
      <c r="E1391" s="490" t="s">
        <v>258</v>
      </c>
      <c r="F1391" s="432"/>
      <c r="G1391" s="432"/>
      <c r="H1391" s="432"/>
      <c r="I1391" s="433"/>
      <c r="J1391" s="490" t="s">
        <v>257</v>
      </c>
      <c r="K1391" s="432"/>
      <c r="L1391" s="433"/>
    </row>
    <row r="1392" spans="2:12" ht="21">
      <c r="B1392" s="483" t="s">
        <v>248</v>
      </c>
      <c r="C1392" s="427"/>
      <c r="D1392" s="170" t="s">
        <v>247</v>
      </c>
      <c r="E1392" s="482">
        <v>-804.49</v>
      </c>
      <c r="F1392" s="427"/>
      <c r="G1392" s="171">
        <v>1300</v>
      </c>
      <c r="H1392" s="482">
        <v>-2104.4899999999998</v>
      </c>
      <c r="I1392" s="427"/>
      <c r="J1392" s="141">
        <v>-530.1</v>
      </c>
      <c r="K1392" s="171">
        <v>-1400</v>
      </c>
      <c r="L1392" s="141">
        <v>869.9</v>
      </c>
    </row>
    <row r="1393" spans="2:12">
      <c r="B1393" s="483" t="s">
        <v>241</v>
      </c>
      <c r="C1393" s="427"/>
      <c r="D1393" s="170" t="s">
        <v>240</v>
      </c>
      <c r="E1393" s="487" t="s">
        <v>228</v>
      </c>
      <c r="F1393" s="427"/>
      <c r="G1393" s="172" t="s">
        <v>228</v>
      </c>
      <c r="H1393" s="487" t="s">
        <v>228</v>
      </c>
      <c r="I1393" s="427"/>
      <c r="J1393" s="141">
        <v>0</v>
      </c>
      <c r="K1393" s="171">
        <v>0</v>
      </c>
      <c r="L1393" s="141">
        <v>0</v>
      </c>
    </row>
    <row r="1394" spans="2:12">
      <c r="B1394" s="483" t="s">
        <v>239</v>
      </c>
      <c r="C1394" s="427"/>
      <c r="D1394" s="170" t="s">
        <v>238</v>
      </c>
      <c r="E1394" s="487" t="s">
        <v>228</v>
      </c>
      <c r="F1394" s="427"/>
      <c r="G1394" s="172" t="s">
        <v>228</v>
      </c>
      <c r="H1394" s="487" t="s">
        <v>228</v>
      </c>
      <c r="I1394" s="427"/>
      <c r="J1394" s="141">
        <v>-530.1</v>
      </c>
      <c r="K1394" s="171">
        <v>-1400</v>
      </c>
      <c r="L1394" s="141">
        <v>869.9</v>
      </c>
    </row>
    <row r="1395" spans="2:12" ht="21">
      <c r="B1395" s="483" t="s">
        <v>232</v>
      </c>
      <c r="C1395" s="427"/>
      <c r="D1395" s="170" t="s">
        <v>77</v>
      </c>
      <c r="E1395" s="487" t="s">
        <v>228</v>
      </c>
      <c r="F1395" s="427"/>
      <c r="G1395" s="172" t="s">
        <v>228</v>
      </c>
      <c r="H1395" s="487" t="s">
        <v>228</v>
      </c>
      <c r="I1395" s="427"/>
      <c r="J1395" s="141">
        <v>0</v>
      </c>
      <c r="K1395" s="171">
        <v>0</v>
      </c>
      <c r="L1395" s="141">
        <v>0</v>
      </c>
    </row>
    <row r="1396" spans="2:12" ht="21">
      <c r="B1396" s="483" t="s">
        <v>231</v>
      </c>
      <c r="C1396" s="427"/>
      <c r="D1396" s="170" t="s">
        <v>230</v>
      </c>
      <c r="E1396" s="487" t="s">
        <v>228</v>
      </c>
      <c r="F1396" s="427"/>
      <c r="G1396" s="172" t="s">
        <v>228</v>
      </c>
      <c r="H1396" s="487" t="s">
        <v>228</v>
      </c>
      <c r="I1396" s="427"/>
      <c r="J1396" s="141">
        <v>-530.1</v>
      </c>
      <c r="K1396" s="171">
        <v>-1400</v>
      </c>
      <c r="L1396" s="141">
        <v>869.9</v>
      </c>
    </row>
    <row r="1397" spans="2:12" ht="21">
      <c r="B1397" s="483" t="s">
        <v>27</v>
      </c>
      <c r="C1397" s="427"/>
      <c r="D1397" s="170" t="s">
        <v>2024</v>
      </c>
      <c r="E1397" s="482">
        <v>-804.49</v>
      </c>
      <c r="F1397" s="427"/>
      <c r="G1397" s="171">
        <v>1300</v>
      </c>
      <c r="H1397" s="482">
        <v>-2104.4899999999998</v>
      </c>
      <c r="I1397" s="427"/>
      <c r="J1397" s="172" t="s">
        <v>228</v>
      </c>
      <c r="K1397" s="172" t="s">
        <v>228</v>
      </c>
      <c r="L1397" s="172" t="s">
        <v>228</v>
      </c>
    </row>
    <row r="1398" spans="2:12">
      <c r="B1398" s="143" t="s">
        <v>228</v>
      </c>
      <c r="C1398" s="143" t="s">
        <v>228</v>
      </c>
      <c r="D1398" s="143" t="s">
        <v>228</v>
      </c>
      <c r="E1398" s="488" t="s">
        <v>228</v>
      </c>
      <c r="F1398" s="422"/>
      <c r="G1398" s="143" t="s">
        <v>228</v>
      </c>
      <c r="H1398" s="488" t="s">
        <v>228</v>
      </c>
      <c r="I1398" s="422"/>
      <c r="J1398" s="143" t="s">
        <v>228</v>
      </c>
      <c r="K1398" s="143" t="s">
        <v>228</v>
      </c>
      <c r="L1398" s="143" t="s">
        <v>228</v>
      </c>
    </row>
    <row r="1399" spans="2:12">
      <c r="B1399" s="485" t="s">
        <v>720</v>
      </c>
      <c r="C1399" s="444"/>
      <c r="D1399" s="167" t="s">
        <v>718</v>
      </c>
      <c r="E1399" s="484" t="s">
        <v>2425</v>
      </c>
      <c r="F1399" s="444"/>
      <c r="G1399" s="168" t="s">
        <v>2426</v>
      </c>
      <c r="H1399" s="484" t="s">
        <v>3</v>
      </c>
      <c r="I1399" s="444"/>
      <c r="J1399" s="168" t="s">
        <v>2425</v>
      </c>
      <c r="K1399" s="168" t="s">
        <v>2426</v>
      </c>
      <c r="L1399" s="168" t="s">
        <v>3</v>
      </c>
    </row>
    <row r="1400" spans="2:12">
      <c r="B1400" s="493" t="s">
        <v>228</v>
      </c>
      <c r="C1400" s="427"/>
      <c r="D1400" s="169" t="s">
        <v>228</v>
      </c>
      <c r="E1400" s="490" t="s">
        <v>258</v>
      </c>
      <c r="F1400" s="432"/>
      <c r="G1400" s="432"/>
      <c r="H1400" s="432"/>
      <c r="I1400" s="433"/>
      <c r="J1400" s="490" t="s">
        <v>257</v>
      </c>
      <c r="K1400" s="432"/>
      <c r="L1400" s="433"/>
    </row>
    <row r="1401" spans="2:12" ht="21">
      <c r="B1401" s="483" t="s">
        <v>248</v>
      </c>
      <c r="C1401" s="427"/>
      <c r="D1401" s="170" t="s">
        <v>247</v>
      </c>
      <c r="E1401" s="482">
        <v>-530.1</v>
      </c>
      <c r="F1401" s="427"/>
      <c r="G1401" s="171">
        <v>-1400</v>
      </c>
      <c r="H1401" s="482">
        <v>869.9</v>
      </c>
      <c r="I1401" s="427"/>
      <c r="J1401" s="141">
        <v>-530.1</v>
      </c>
      <c r="K1401" s="171">
        <v>-1400</v>
      </c>
      <c r="L1401" s="141">
        <v>869.9</v>
      </c>
    </row>
    <row r="1402" spans="2:12">
      <c r="B1402" s="483" t="s">
        <v>241</v>
      </c>
      <c r="C1402" s="427"/>
      <c r="D1402" s="170" t="s">
        <v>240</v>
      </c>
      <c r="E1402" s="487" t="s">
        <v>228</v>
      </c>
      <c r="F1402" s="427"/>
      <c r="G1402" s="172" t="s">
        <v>228</v>
      </c>
      <c r="H1402" s="487" t="s">
        <v>228</v>
      </c>
      <c r="I1402" s="427"/>
      <c r="J1402" s="141">
        <v>0</v>
      </c>
      <c r="K1402" s="171">
        <v>0</v>
      </c>
      <c r="L1402" s="141">
        <v>0</v>
      </c>
    </row>
    <row r="1403" spans="2:12">
      <c r="B1403" s="483" t="s">
        <v>239</v>
      </c>
      <c r="C1403" s="427"/>
      <c r="D1403" s="170" t="s">
        <v>238</v>
      </c>
      <c r="E1403" s="487" t="s">
        <v>228</v>
      </c>
      <c r="F1403" s="427"/>
      <c r="G1403" s="172" t="s">
        <v>228</v>
      </c>
      <c r="H1403" s="487" t="s">
        <v>228</v>
      </c>
      <c r="I1403" s="427"/>
      <c r="J1403" s="141">
        <v>-530.1</v>
      </c>
      <c r="K1403" s="171">
        <v>-1400</v>
      </c>
      <c r="L1403" s="141">
        <v>869.9</v>
      </c>
    </row>
    <row r="1404" spans="2:12" ht="21">
      <c r="B1404" s="483" t="s">
        <v>232</v>
      </c>
      <c r="C1404" s="427"/>
      <c r="D1404" s="170" t="s">
        <v>77</v>
      </c>
      <c r="E1404" s="487" t="s">
        <v>228</v>
      </c>
      <c r="F1404" s="427"/>
      <c r="G1404" s="172" t="s">
        <v>228</v>
      </c>
      <c r="H1404" s="487" t="s">
        <v>228</v>
      </c>
      <c r="I1404" s="427"/>
      <c r="J1404" s="141">
        <v>0</v>
      </c>
      <c r="K1404" s="171">
        <v>0</v>
      </c>
      <c r="L1404" s="141">
        <v>0</v>
      </c>
    </row>
    <row r="1405" spans="2:12" ht="21">
      <c r="B1405" s="483" t="s">
        <v>231</v>
      </c>
      <c r="C1405" s="427"/>
      <c r="D1405" s="170" t="s">
        <v>230</v>
      </c>
      <c r="E1405" s="487" t="s">
        <v>228</v>
      </c>
      <c r="F1405" s="427"/>
      <c r="G1405" s="172" t="s">
        <v>228</v>
      </c>
      <c r="H1405" s="487" t="s">
        <v>228</v>
      </c>
      <c r="I1405" s="427"/>
      <c r="J1405" s="141">
        <v>-530.1</v>
      </c>
      <c r="K1405" s="171">
        <v>-1400</v>
      </c>
      <c r="L1405" s="141">
        <v>869.9</v>
      </c>
    </row>
    <row r="1406" spans="2:12" ht="21">
      <c r="B1406" s="483" t="s">
        <v>27</v>
      </c>
      <c r="C1406" s="427"/>
      <c r="D1406" s="170" t="s">
        <v>2024</v>
      </c>
      <c r="E1406" s="482">
        <v>-530.1</v>
      </c>
      <c r="F1406" s="427"/>
      <c r="G1406" s="171">
        <v>-1400</v>
      </c>
      <c r="H1406" s="482">
        <v>869.9</v>
      </c>
      <c r="I1406" s="427"/>
      <c r="J1406" s="172" t="s">
        <v>228</v>
      </c>
      <c r="K1406" s="172" t="s">
        <v>228</v>
      </c>
      <c r="L1406" s="172" t="s">
        <v>228</v>
      </c>
    </row>
    <row r="1407" spans="2:12">
      <c r="B1407" s="143" t="s">
        <v>228</v>
      </c>
      <c r="C1407" s="143" t="s">
        <v>228</v>
      </c>
      <c r="D1407" s="143" t="s">
        <v>228</v>
      </c>
      <c r="E1407" s="488" t="s">
        <v>228</v>
      </c>
      <c r="F1407" s="422"/>
      <c r="G1407" s="143" t="s">
        <v>228</v>
      </c>
      <c r="H1407" s="488" t="s">
        <v>228</v>
      </c>
      <c r="I1407" s="422"/>
      <c r="J1407" s="143" t="s">
        <v>228</v>
      </c>
      <c r="K1407" s="143" t="s">
        <v>228</v>
      </c>
      <c r="L1407" s="143" t="s">
        <v>228</v>
      </c>
    </row>
    <row r="1408" spans="2:12">
      <c r="B1408" s="485" t="s">
        <v>719</v>
      </c>
      <c r="C1408" s="444"/>
      <c r="D1408" s="167" t="s">
        <v>718</v>
      </c>
      <c r="E1408" s="484" t="s">
        <v>2425</v>
      </c>
      <c r="F1408" s="444"/>
      <c r="G1408" s="168" t="s">
        <v>2426</v>
      </c>
      <c r="H1408" s="484" t="s">
        <v>3</v>
      </c>
      <c r="I1408" s="444"/>
      <c r="J1408" s="168" t="s">
        <v>2425</v>
      </c>
      <c r="K1408" s="168" t="s">
        <v>2426</v>
      </c>
      <c r="L1408" s="168" t="s">
        <v>3</v>
      </c>
    </row>
    <row r="1409" spans="2:12">
      <c r="B1409" s="486" t="s">
        <v>259</v>
      </c>
      <c r="C1409" s="427"/>
      <c r="D1409" s="169" t="s">
        <v>228</v>
      </c>
      <c r="E1409" s="490" t="s">
        <v>258</v>
      </c>
      <c r="F1409" s="432"/>
      <c r="G1409" s="432"/>
      <c r="H1409" s="432"/>
      <c r="I1409" s="433"/>
      <c r="J1409" s="490" t="s">
        <v>257</v>
      </c>
      <c r="K1409" s="432"/>
      <c r="L1409" s="433"/>
    </row>
    <row r="1410" spans="2:12" ht="17.100000000000001" customHeight="1">
      <c r="B1410" s="492" t="s">
        <v>256</v>
      </c>
      <c r="C1410" s="426"/>
      <c r="D1410" s="426"/>
      <c r="E1410" s="426"/>
      <c r="F1410" s="426"/>
      <c r="G1410" s="426"/>
      <c r="H1410" s="426"/>
      <c r="I1410" s="426"/>
      <c r="J1410" s="426"/>
      <c r="K1410" s="426"/>
      <c r="L1410" s="427"/>
    </row>
    <row r="1411" spans="2:12">
      <c r="B1411" s="204" t="s">
        <v>717</v>
      </c>
      <c r="C1411" s="174" t="s">
        <v>524</v>
      </c>
      <c r="D1411" s="229" t="s">
        <v>1613</v>
      </c>
      <c r="E1411" s="489">
        <v>1600</v>
      </c>
      <c r="F1411" s="427"/>
      <c r="G1411" s="173">
        <v>1600</v>
      </c>
      <c r="H1411" s="489">
        <v>0</v>
      </c>
      <c r="I1411" s="427"/>
      <c r="J1411" s="142">
        <v>1600</v>
      </c>
      <c r="K1411" s="173">
        <v>1600</v>
      </c>
      <c r="L1411" s="142">
        <v>0</v>
      </c>
    </row>
    <row r="1412" spans="2:12">
      <c r="B1412" s="483" t="s">
        <v>252</v>
      </c>
      <c r="C1412" s="427"/>
      <c r="D1412" s="170" t="s">
        <v>251</v>
      </c>
      <c r="E1412" s="482">
        <v>1600</v>
      </c>
      <c r="F1412" s="427"/>
      <c r="G1412" s="171">
        <v>1600</v>
      </c>
      <c r="H1412" s="482">
        <v>0</v>
      </c>
      <c r="I1412" s="427"/>
      <c r="J1412" s="141">
        <v>1600</v>
      </c>
      <c r="K1412" s="171">
        <v>1600</v>
      </c>
      <c r="L1412" s="141">
        <v>0</v>
      </c>
    </row>
    <row r="1413" spans="2:12">
      <c r="B1413" s="204" t="s">
        <v>717</v>
      </c>
      <c r="C1413" s="174" t="s">
        <v>366</v>
      </c>
      <c r="D1413" s="229" t="s">
        <v>655</v>
      </c>
      <c r="E1413" s="489">
        <v>2130.1</v>
      </c>
      <c r="F1413" s="427"/>
      <c r="G1413" s="173">
        <v>3000</v>
      </c>
      <c r="H1413" s="489">
        <v>-869.9</v>
      </c>
      <c r="I1413" s="427"/>
      <c r="J1413" s="142">
        <v>2130.1</v>
      </c>
      <c r="K1413" s="173">
        <v>3000</v>
      </c>
      <c r="L1413" s="142">
        <v>-869.9</v>
      </c>
    </row>
    <row r="1414" spans="2:12" ht="21">
      <c r="B1414" s="483" t="s">
        <v>250</v>
      </c>
      <c r="C1414" s="427"/>
      <c r="D1414" s="170" t="s">
        <v>249</v>
      </c>
      <c r="E1414" s="482">
        <v>2130.1</v>
      </c>
      <c r="F1414" s="427"/>
      <c r="G1414" s="171">
        <v>3000</v>
      </c>
      <c r="H1414" s="482">
        <v>-869.9</v>
      </c>
      <c r="I1414" s="427"/>
      <c r="J1414" s="141">
        <v>2130.1</v>
      </c>
      <c r="K1414" s="171">
        <v>3000</v>
      </c>
      <c r="L1414" s="141">
        <v>-869.9</v>
      </c>
    </row>
    <row r="1415" spans="2:12" ht="21">
      <c r="B1415" s="483" t="s">
        <v>248</v>
      </c>
      <c r="C1415" s="427"/>
      <c r="D1415" s="170" t="s">
        <v>247</v>
      </c>
      <c r="E1415" s="482">
        <v>-530.1</v>
      </c>
      <c r="F1415" s="427"/>
      <c r="G1415" s="171">
        <v>-1400</v>
      </c>
      <c r="H1415" s="482">
        <v>869.9</v>
      </c>
      <c r="I1415" s="427"/>
      <c r="J1415" s="141">
        <v>-530.1</v>
      </c>
      <c r="K1415" s="171">
        <v>-1400</v>
      </c>
      <c r="L1415" s="141">
        <v>869.9</v>
      </c>
    </row>
    <row r="1416" spans="2:12">
      <c r="B1416" s="483" t="s">
        <v>2022</v>
      </c>
      <c r="C1416" s="427"/>
      <c r="D1416" s="170" t="s">
        <v>2023</v>
      </c>
      <c r="E1416" s="482">
        <v>0</v>
      </c>
      <c r="F1416" s="427"/>
      <c r="G1416" s="171">
        <v>0</v>
      </c>
      <c r="H1416" s="482">
        <v>0</v>
      </c>
      <c r="I1416" s="427"/>
      <c r="J1416" s="172" t="s">
        <v>228</v>
      </c>
      <c r="K1416" s="172" t="s">
        <v>228</v>
      </c>
      <c r="L1416" s="172" t="s">
        <v>228</v>
      </c>
    </row>
    <row r="1417" spans="2:12" ht="21">
      <c r="B1417" s="483" t="s">
        <v>27</v>
      </c>
      <c r="C1417" s="427"/>
      <c r="D1417" s="170" t="s">
        <v>2024</v>
      </c>
      <c r="E1417" s="482">
        <v>-530.1</v>
      </c>
      <c r="F1417" s="427"/>
      <c r="G1417" s="171">
        <v>-1400</v>
      </c>
      <c r="H1417" s="482">
        <v>869.9</v>
      </c>
      <c r="I1417" s="427"/>
      <c r="J1417" s="172" t="s">
        <v>228</v>
      </c>
      <c r="K1417" s="172" t="s">
        <v>228</v>
      </c>
      <c r="L1417" s="172" t="s">
        <v>228</v>
      </c>
    </row>
    <row r="1418" spans="2:12" ht="17.100000000000001" customHeight="1">
      <c r="B1418" s="492" t="s">
        <v>246</v>
      </c>
      <c r="C1418" s="426"/>
      <c r="D1418" s="426"/>
      <c r="E1418" s="426"/>
      <c r="F1418" s="426"/>
      <c r="G1418" s="426"/>
      <c r="H1418" s="426"/>
      <c r="I1418" s="426"/>
      <c r="J1418" s="426"/>
      <c r="K1418" s="426"/>
      <c r="L1418" s="427"/>
    </row>
    <row r="1419" spans="2:12">
      <c r="B1419" s="483" t="s">
        <v>245</v>
      </c>
      <c r="C1419" s="427"/>
      <c r="D1419" s="170" t="s">
        <v>244</v>
      </c>
      <c r="E1419" s="487" t="s">
        <v>228</v>
      </c>
      <c r="F1419" s="427"/>
      <c r="G1419" s="172" t="s">
        <v>228</v>
      </c>
      <c r="H1419" s="487" t="s">
        <v>228</v>
      </c>
      <c r="I1419" s="427"/>
      <c r="J1419" s="141">
        <v>0</v>
      </c>
      <c r="K1419" s="171">
        <v>0</v>
      </c>
      <c r="L1419" s="141">
        <v>0</v>
      </c>
    </row>
    <row r="1420" spans="2:12">
      <c r="B1420" s="483" t="s">
        <v>243</v>
      </c>
      <c r="C1420" s="427"/>
      <c r="D1420" s="170" t="s">
        <v>242</v>
      </c>
      <c r="E1420" s="487" t="s">
        <v>228</v>
      </c>
      <c r="F1420" s="427"/>
      <c r="G1420" s="172" t="s">
        <v>228</v>
      </c>
      <c r="H1420" s="487" t="s">
        <v>228</v>
      </c>
      <c r="I1420" s="427"/>
      <c r="J1420" s="141">
        <v>0</v>
      </c>
      <c r="K1420" s="171">
        <v>0</v>
      </c>
      <c r="L1420" s="141">
        <v>0</v>
      </c>
    </row>
    <row r="1421" spans="2:12">
      <c r="B1421" s="483" t="s">
        <v>241</v>
      </c>
      <c r="C1421" s="427"/>
      <c r="D1421" s="170" t="s">
        <v>240</v>
      </c>
      <c r="E1421" s="487" t="s">
        <v>228</v>
      </c>
      <c r="F1421" s="427"/>
      <c r="G1421" s="172" t="s">
        <v>228</v>
      </c>
      <c r="H1421" s="487" t="s">
        <v>228</v>
      </c>
      <c r="I1421" s="427"/>
      <c r="J1421" s="141">
        <v>0</v>
      </c>
      <c r="K1421" s="171">
        <v>0</v>
      </c>
      <c r="L1421" s="141">
        <v>0</v>
      </c>
    </row>
    <row r="1422" spans="2:12">
      <c r="B1422" s="483" t="s">
        <v>239</v>
      </c>
      <c r="C1422" s="427"/>
      <c r="D1422" s="170" t="s">
        <v>238</v>
      </c>
      <c r="E1422" s="487" t="s">
        <v>228</v>
      </c>
      <c r="F1422" s="427"/>
      <c r="G1422" s="172" t="s">
        <v>228</v>
      </c>
      <c r="H1422" s="487" t="s">
        <v>228</v>
      </c>
      <c r="I1422" s="427"/>
      <c r="J1422" s="141">
        <v>-530.1</v>
      </c>
      <c r="K1422" s="171">
        <v>-1400</v>
      </c>
      <c r="L1422" s="141">
        <v>869.9</v>
      </c>
    </row>
    <row r="1423" spans="2:12" ht="17.100000000000001" customHeight="1">
      <c r="B1423" s="492" t="s">
        <v>237</v>
      </c>
      <c r="C1423" s="426"/>
      <c r="D1423" s="426"/>
      <c r="E1423" s="426"/>
      <c r="F1423" s="426"/>
      <c r="G1423" s="426"/>
      <c r="H1423" s="426"/>
      <c r="I1423" s="426"/>
      <c r="J1423" s="426"/>
      <c r="K1423" s="426"/>
      <c r="L1423" s="427"/>
    </row>
    <row r="1424" spans="2:12">
      <c r="B1424" s="483" t="s">
        <v>236</v>
      </c>
      <c r="C1424" s="427"/>
      <c r="D1424" s="170" t="s">
        <v>235</v>
      </c>
      <c r="E1424" s="487" t="s">
        <v>228</v>
      </c>
      <c r="F1424" s="427"/>
      <c r="G1424" s="172" t="s">
        <v>228</v>
      </c>
      <c r="H1424" s="487" t="s">
        <v>228</v>
      </c>
      <c r="I1424" s="427"/>
      <c r="J1424" s="141">
        <v>0</v>
      </c>
      <c r="K1424" s="171">
        <v>0</v>
      </c>
      <c r="L1424" s="141">
        <v>0</v>
      </c>
    </row>
    <row r="1425" spans="2:12">
      <c r="B1425" s="483" t="s">
        <v>234</v>
      </c>
      <c r="C1425" s="427"/>
      <c r="D1425" s="170" t="s">
        <v>233</v>
      </c>
      <c r="E1425" s="487" t="s">
        <v>228</v>
      </c>
      <c r="F1425" s="427"/>
      <c r="G1425" s="172" t="s">
        <v>228</v>
      </c>
      <c r="H1425" s="487" t="s">
        <v>228</v>
      </c>
      <c r="I1425" s="427"/>
      <c r="J1425" s="141">
        <v>0</v>
      </c>
      <c r="K1425" s="171">
        <v>0</v>
      </c>
      <c r="L1425" s="141">
        <v>0</v>
      </c>
    </row>
    <row r="1426" spans="2:12" ht="21">
      <c r="B1426" s="483" t="s">
        <v>232</v>
      </c>
      <c r="C1426" s="427"/>
      <c r="D1426" s="170" t="s">
        <v>77</v>
      </c>
      <c r="E1426" s="487" t="s">
        <v>228</v>
      </c>
      <c r="F1426" s="427"/>
      <c r="G1426" s="172" t="s">
        <v>228</v>
      </c>
      <c r="H1426" s="487" t="s">
        <v>228</v>
      </c>
      <c r="I1426" s="427"/>
      <c r="J1426" s="141">
        <v>0</v>
      </c>
      <c r="K1426" s="171">
        <v>0</v>
      </c>
      <c r="L1426" s="141">
        <v>0</v>
      </c>
    </row>
    <row r="1427" spans="2:12" ht="21">
      <c r="B1427" s="483" t="s">
        <v>231</v>
      </c>
      <c r="C1427" s="427"/>
      <c r="D1427" s="170" t="s">
        <v>230</v>
      </c>
      <c r="E1427" s="487" t="s">
        <v>228</v>
      </c>
      <c r="F1427" s="427"/>
      <c r="G1427" s="172" t="s">
        <v>228</v>
      </c>
      <c r="H1427" s="487" t="s">
        <v>228</v>
      </c>
      <c r="I1427" s="427"/>
      <c r="J1427" s="141">
        <v>-530.1</v>
      </c>
      <c r="K1427" s="171">
        <v>-1400</v>
      </c>
      <c r="L1427" s="141">
        <v>869.9</v>
      </c>
    </row>
    <row r="1428" spans="2:12">
      <c r="B1428" s="143" t="s">
        <v>228</v>
      </c>
      <c r="C1428" s="143" t="s">
        <v>228</v>
      </c>
      <c r="D1428" s="143" t="s">
        <v>228</v>
      </c>
      <c r="E1428" s="488" t="s">
        <v>228</v>
      </c>
      <c r="F1428" s="422"/>
      <c r="G1428" s="143" t="s">
        <v>228</v>
      </c>
      <c r="H1428" s="488" t="s">
        <v>228</v>
      </c>
      <c r="I1428" s="422"/>
      <c r="J1428" s="143" t="s">
        <v>228</v>
      </c>
      <c r="K1428" s="143" t="s">
        <v>228</v>
      </c>
      <c r="L1428" s="143" t="s">
        <v>228</v>
      </c>
    </row>
    <row r="1429" spans="2:12">
      <c r="B1429" s="485" t="s">
        <v>716</v>
      </c>
      <c r="C1429" s="444"/>
      <c r="D1429" s="167" t="s">
        <v>715</v>
      </c>
      <c r="E1429" s="484" t="s">
        <v>2425</v>
      </c>
      <c r="F1429" s="444"/>
      <c r="G1429" s="168" t="s">
        <v>2426</v>
      </c>
      <c r="H1429" s="484" t="s">
        <v>3</v>
      </c>
      <c r="I1429" s="444"/>
      <c r="J1429" s="168" t="s">
        <v>2425</v>
      </c>
      <c r="K1429" s="168" t="s">
        <v>2426</v>
      </c>
      <c r="L1429" s="168" t="s">
        <v>3</v>
      </c>
    </row>
    <row r="1430" spans="2:12">
      <c r="B1430" s="493" t="s">
        <v>228</v>
      </c>
      <c r="C1430" s="427"/>
      <c r="D1430" s="169" t="s">
        <v>228</v>
      </c>
      <c r="E1430" s="490" t="s">
        <v>258</v>
      </c>
      <c r="F1430" s="432"/>
      <c r="G1430" s="432"/>
      <c r="H1430" s="432"/>
      <c r="I1430" s="433"/>
      <c r="J1430" s="490" t="s">
        <v>257</v>
      </c>
      <c r="K1430" s="432"/>
      <c r="L1430" s="433"/>
    </row>
    <row r="1431" spans="2:12" ht="21">
      <c r="B1431" s="483" t="s">
        <v>248</v>
      </c>
      <c r="C1431" s="427"/>
      <c r="D1431" s="170" t="s">
        <v>247</v>
      </c>
      <c r="E1431" s="482">
        <v>-274.39</v>
      </c>
      <c r="F1431" s="427"/>
      <c r="G1431" s="171">
        <v>2700</v>
      </c>
      <c r="H1431" s="482">
        <v>-2974.39</v>
      </c>
      <c r="I1431" s="427"/>
      <c r="J1431" s="141">
        <v>0</v>
      </c>
      <c r="K1431" s="171">
        <v>0</v>
      </c>
      <c r="L1431" s="141">
        <v>0</v>
      </c>
    </row>
    <row r="1432" spans="2:12">
      <c r="B1432" s="483" t="s">
        <v>241</v>
      </c>
      <c r="C1432" s="427"/>
      <c r="D1432" s="170" t="s">
        <v>240</v>
      </c>
      <c r="E1432" s="487" t="s">
        <v>228</v>
      </c>
      <c r="F1432" s="427"/>
      <c r="G1432" s="172" t="s">
        <v>228</v>
      </c>
      <c r="H1432" s="487" t="s">
        <v>228</v>
      </c>
      <c r="I1432" s="427"/>
      <c r="J1432" s="141">
        <v>0</v>
      </c>
      <c r="K1432" s="171">
        <v>0</v>
      </c>
      <c r="L1432" s="141">
        <v>0</v>
      </c>
    </row>
    <row r="1433" spans="2:12">
      <c r="B1433" s="483" t="s">
        <v>239</v>
      </c>
      <c r="C1433" s="427"/>
      <c r="D1433" s="170" t="s">
        <v>238</v>
      </c>
      <c r="E1433" s="487" t="s">
        <v>228</v>
      </c>
      <c r="F1433" s="427"/>
      <c r="G1433" s="172" t="s">
        <v>228</v>
      </c>
      <c r="H1433" s="487" t="s">
        <v>228</v>
      </c>
      <c r="I1433" s="427"/>
      <c r="J1433" s="141">
        <v>0</v>
      </c>
      <c r="K1433" s="171">
        <v>0</v>
      </c>
      <c r="L1433" s="141">
        <v>0</v>
      </c>
    </row>
    <row r="1434" spans="2:12" ht="21">
      <c r="B1434" s="483" t="s">
        <v>232</v>
      </c>
      <c r="C1434" s="427"/>
      <c r="D1434" s="170" t="s">
        <v>77</v>
      </c>
      <c r="E1434" s="487" t="s">
        <v>228</v>
      </c>
      <c r="F1434" s="427"/>
      <c r="G1434" s="172" t="s">
        <v>228</v>
      </c>
      <c r="H1434" s="487" t="s">
        <v>228</v>
      </c>
      <c r="I1434" s="427"/>
      <c r="J1434" s="141">
        <v>0</v>
      </c>
      <c r="K1434" s="171">
        <v>0</v>
      </c>
      <c r="L1434" s="141">
        <v>0</v>
      </c>
    </row>
    <row r="1435" spans="2:12" ht="21">
      <c r="B1435" s="483" t="s">
        <v>231</v>
      </c>
      <c r="C1435" s="427"/>
      <c r="D1435" s="170" t="s">
        <v>230</v>
      </c>
      <c r="E1435" s="487" t="s">
        <v>228</v>
      </c>
      <c r="F1435" s="427"/>
      <c r="G1435" s="172" t="s">
        <v>228</v>
      </c>
      <c r="H1435" s="487" t="s">
        <v>228</v>
      </c>
      <c r="I1435" s="427"/>
      <c r="J1435" s="141">
        <v>0</v>
      </c>
      <c r="K1435" s="171">
        <v>0</v>
      </c>
      <c r="L1435" s="141">
        <v>0</v>
      </c>
    </row>
    <row r="1436" spans="2:12" ht="21">
      <c r="B1436" s="483" t="s">
        <v>27</v>
      </c>
      <c r="C1436" s="427"/>
      <c r="D1436" s="170" t="s">
        <v>2024</v>
      </c>
      <c r="E1436" s="482">
        <v>-274.39</v>
      </c>
      <c r="F1436" s="427"/>
      <c r="G1436" s="171">
        <v>2700</v>
      </c>
      <c r="H1436" s="482">
        <v>-2974.39</v>
      </c>
      <c r="I1436" s="427"/>
      <c r="J1436" s="172" t="s">
        <v>228</v>
      </c>
      <c r="K1436" s="172" t="s">
        <v>228</v>
      </c>
      <c r="L1436" s="172" t="s">
        <v>228</v>
      </c>
    </row>
    <row r="1437" spans="2:12">
      <c r="B1437" s="143" t="s">
        <v>228</v>
      </c>
      <c r="C1437" s="143" t="s">
        <v>228</v>
      </c>
      <c r="D1437" s="143" t="s">
        <v>228</v>
      </c>
      <c r="E1437" s="488" t="s">
        <v>228</v>
      </c>
      <c r="F1437" s="422"/>
      <c r="G1437" s="143" t="s">
        <v>228</v>
      </c>
      <c r="H1437" s="488" t="s">
        <v>228</v>
      </c>
      <c r="I1437" s="422"/>
      <c r="J1437" s="143" t="s">
        <v>228</v>
      </c>
      <c r="K1437" s="143" t="s">
        <v>228</v>
      </c>
      <c r="L1437" s="143" t="s">
        <v>228</v>
      </c>
    </row>
    <row r="1438" spans="2:12">
      <c r="B1438" s="485" t="s">
        <v>714</v>
      </c>
      <c r="C1438" s="444"/>
      <c r="D1438" s="167" t="s">
        <v>1667</v>
      </c>
      <c r="E1438" s="484" t="s">
        <v>2425</v>
      </c>
      <c r="F1438" s="444"/>
      <c r="G1438" s="168" t="s">
        <v>2426</v>
      </c>
      <c r="H1438" s="484" t="s">
        <v>3</v>
      </c>
      <c r="I1438" s="444"/>
      <c r="J1438" s="168" t="s">
        <v>2425</v>
      </c>
      <c r="K1438" s="168" t="s">
        <v>2426</v>
      </c>
      <c r="L1438" s="168" t="s">
        <v>3</v>
      </c>
    </row>
    <row r="1439" spans="2:12">
      <c r="B1439" s="486" t="s">
        <v>259</v>
      </c>
      <c r="C1439" s="427"/>
      <c r="D1439" s="169" t="s">
        <v>228</v>
      </c>
      <c r="E1439" s="490" t="s">
        <v>258</v>
      </c>
      <c r="F1439" s="432"/>
      <c r="G1439" s="432"/>
      <c r="H1439" s="432"/>
      <c r="I1439" s="433"/>
      <c r="J1439" s="490" t="s">
        <v>257</v>
      </c>
      <c r="K1439" s="432"/>
      <c r="L1439" s="433"/>
    </row>
    <row r="1440" spans="2:12" ht="17.100000000000001" customHeight="1">
      <c r="B1440" s="492" t="s">
        <v>256</v>
      </c>
      <c r="C1440" s="426"/>
      <c r="D1440" s="426"/>
      <c r="E1440" s="426"/>
      <c r="F1440" s="426"/>
      <c r="G1440" s="426"/>
      <c r="H1440" s="426"/>
      <c r="I1440" s="426"/>
      <c r="J1440" s="426"/>
      <c r="K1440" s="426"/>
      <c r="L1440" s="427"/>
    </row>
    <row r="1441" spans="2:12" ht="21">
      <c r="B1441" s="204" t="s">
        <v>712</v>
      </c>
      <c r="C1441" s="174" t="s">
        <v>385</v>
      </c>
      <c r="D1441" s="229" t="s">
        <v>384</v>
      </c>
      <c r="E1441" s="489">
        <v>14409.11</v>
      </c>
      <c r="F1441" s="427"/>
      <c r="G1441" s="173">
        <v>14400</v>
      </c>
      <c r="H1441" s="489">
        <v>9.11</v>
      </c>
      <c r="I1441" s="427"/>
      <c r="J1441" s="174" t="s">
        <v>228</v>
      </c>
      <c r="K1441" s="174" t="s">
        <v>228</v>
      </c>
      <c r="L1441" s="174" t="s">
        <v>228</v>
      </c>
    </row>
    <row r="1442" spans="2:12">
      <c r="B1442" s="483" t="s">
        <v>252</v>
      </c>
      <c r="C1442" s="427"/>
      <c r="D1442" s="170" t="s">
        <v>251</v>
      </c>
      <c r="E1442" s="482">
        <v>14409.11</v>
      </c>
      <c r="F1442" s="427"/>
      <c r="G1442" s="171">
        <v>14400</v>
      </c>
      <c r="H1442" s="482">
        <v>9.11</v>
      </c>
      <c r="I1442" s="427"/>
      <c r="J1442" s="141">
        <v>0</v>
      </c>
      <c r="K1442" s="171">
        <v>0</v>
      </c>
      <c r="L1442" s="141">
        <v>0</v>
      </c>
    </row>
    <row r="1443" spans="2:12">
      <c r="B1443" s="204" t="s">
        <v>712</v>
      </c>
      <c r="C1443" s="174" t="s">
        <v>348</v>
      </c>
      <c r="D1443" s="229" t="s">
        <v>346</v>
      </c>
      <c r="E1443" s="489">
        <v>7900.06</v>
      </c>
      <c r="F1443" s="427"/>
      <c r="G1443" s="173">
        <v>7900</v>
      </c>
      <c r="H1443" s="489">
        <v>0.06</v>
      </c>
      <c r="I1443" s="427"/>
      <c r="J1443" s="174" t="s">
        <v>228</v>
      </c>
      <c r="K1443" s="174" t="s">
        <v>228</v>
      </c>
      <c r="L1443" s="174" t="s">
        <v>228</v>
      </c>
    </row>
    <row r="1444" spans="2:12">
      <c r="B1444" s="204" t="s">
        <v>712</v>
      </c>
      <c r="C1444" s="174" t="s">
        <v>413</v>
      </c>
      <c r="D1444" s="229" t="s">
        <v>346</v>
      </c>
      <c r="E1444" s="489">
        <v>3809.98</v>
      </c>
      <c r="F1444" s="427"/>
      <c r="G1444" s="173">
        <v>3800</v>
      </c>
      <c r="H1444" s="489">
        <v>9.98</v>
      </c>
      <c r="I1444" s="427"/>
      <c r="J1444" s="174" t="s">
        <v>228</v>
      </c>
      <c r="K1444" s="174" t="s">
        <v>228</v>
      </c>
      <c r="L1444" s="174" t="s">
        <v>228</v>
      </c>
    </row>
    <row r="1445" spans="2:12" ht="21">
      <c r="B1445" s="204" t="s">
        <v>712</v>
      </c>
      <c r="C1445" s="174" t="s">
        <v>2120</v>
      </c>
      <c r="D1445" s="229" t="s">
        <v>2121</v>
      </c>
      <c r="E1445" s="489">
        <v>2973.46</v>
      </c>
      <c r="F1445" s="427"/>
      <c r="G1445" s="173">
        <v>0</v>
      </c>
      <c r="H1445" s="489">
        <v>2973.46</v>
      </c>
      <c r="I1445" s="427"/>
      <c r="J1445" s="174" t="s">
        <v>228</v>
      </c>
      <c r="K1445" s="174" t="s">
        <v>228</v>
      </c>
      <c r="L1445" s="174" t="s">
        <v>228</v>
      </c>
    </row>
    <row r="1446" spans="2:12" ht="21">
      <c r="B1446" s="483" t="s">
        <v>250</v>
      </c>
      <c r="C1446" s="427"/>
      <c r="D1446" s="170" t="s">
        <v>249</v>
      </c>
      <c r="E1446" s="482">
        <v>14683.5</v>
      </c>
      <c r="F1446" s="427"/>
      <c r="G1446" s="171">
        <v>11700</v>
      </c>
      <c r="H1446" s="482">
        <v>2983.5</v>
      </c>
      <c r="I1446" s="427"/>
      <c r="J1446" s="141">
        <v>0</v>
      </c>
      <c r="K1446" s="171">
        <v>0</v>
      </c>
      <c r="L1446" s="141">
        <v>0</v>
      </c>
    </row>
    <row r="1447" spans="2:12" ht="21">
      <c r="B1447" s="483" t="s">
        <v>248</v>
      </c>
      <c r="C1447" s="427"/>
      <c r="D1447" s="170" t="s">
        <v>247</v>
      </c>
      <c r="E1447" s="482">
        <v>-274.39</v>
      </c>
      <c r="F1447" s="427"/>
      <c r="G1447" s="171">
        <v>2700</v>
      </c>
      <c r="H1447" s="482">
        <v>-2974.39</v>
      </c>
      <c r="I1447" s="427"/>
      <c r="J1447" s="141">
        <v>0</v>
      </c>
      <c r="K1447" s="171">
        <v>0</v>
      </c>
      <c r="L1447" s="141">
        <v>0</v>
      </c>
    </row>
    <row r="1448" spans="2:12">
      <c r="B1448" s="483" t="s">
        <v>2022</v>
      </c>
      <c r="C1448" s="427"/>
      <c r="D1448" s="170" t="s">
        <v>2023</v>
      </c>
      <c r="E1448" s="482">
        <v>0</v>
      </c>
      <c r="F1448" s="427"/>
      <c r="G1448" s="171">
        <v>0</v>
      </c>
      <c r="H1448" s="482">
        <v>0</v>
      </c>
      <c r="I1448" s="427"/>
      <c r="J1448" s="172" t="s">
        <v>228</v>
      </c>
      <c r="K1448" s="172" t="s">
        <v>228</v>
      </c>
      <c r="L1448" s="172" t="s">
        <v>228</v>
      </c>
    </row>
    <row r="1449" spans="2:12" ht="21">
      <c r="B1449" s="483" t="s">
        <v>27</v>
      </c>
      <c r="C1449" s="427"/>
      <c r="D1449" s="170" t="s">
        <v>2024</v>
      </c>
      <c r="E1449" s="482">
        <v>-274.39</v>
      </c>
      <c r="F1449" s="427"/>
      <c r="G1449" s="171">
        <v>2700</v>
      </c>
      <c r="H1449" s="482">
        <v>-2974.39</v>
      </c>
      <c r="I1449" s="427"/>
      <c r="J1449" s="172" t="s">
        <v>228</v>
      </c>
      <c r="K1449" s="172" t="s">
        <v>228</v>
      </c>
      <c r="L1449" s="172" t="s">
        <v>228</v>
      </c>
    </row>
    <row r="1450" spans="2:12" ht="17.100000000000001" customHeight="1">
      <c r="B1450" s="492" t="s">
        <v>246</v>
      </c>
      <c r="C1450" s="426"/>
      <c r="D1450" s="426"/>
      <c r="E1450" s="426"/>
      <c r="F1450" s="426"/>
      <c r="G1450" s="426"/>
      <c r="H1450" s="426"/>
      <c r="I1450" s="426"/>
      <c r="J1450" s="426"/>
      <c r="K1450" s="426"/>
      <c r="L1450" s="427"/>
    </row>
    <row r="1451" spans="2:12">
      <c r="B1451" s="483" t="s">
        <v>245</v>
      </c>
      <c r="C1451" s="427"/>
      <c r="D1451" s="170" t="s">
        <v>244</v>
      </c>
      <c r="E1451" s="487" t="s">
        <v>228</v>
      </c>
      <c r="F1451" s="427"/>
      <c r="G1451" s="172" t="s">
        <v>228</v>
      </c>
      <c r="H1451" s="487" t="s">
        <v>228</v>
      </c>
      <c r="I1451" s="427"/>
      <c r="J1451" s="141">
        <v>0</v>
      </c>
      <c r="K1451" s="171">
        <v>0</v>
      </c>
      <c r="L1451" s="141">
        <v>0</v>
      </c>
    </row>
    <row r="1452" spans="2:12">
      <c r="B1452" s="483" t="s">
        <v>243</v>
      </c>
      <c r="C1452" s="427"/>
      <c r="D1452" s="170" t="s">
        <v>242</v>
      </c>
      <c r="E1452" s="487" t="s">
        <v>228</v>
      </c>
      <c r="F1452" s="427"/>
      <c r="G1452" s="172" t="s">
        <v>228</v>
      </c>
      <c r="H1452" s="487" t="s">
        <v>228</v>
      </c>
      <c r="I1452" s="427"/>
      <c r="J1452" s="141">
        <v>0</v>
      </c>
      <c r="K1452" s="171">
        <v>0</v>
      </c>
      <c r="L1452" s="141">
        <v>0</v>
      </c>
    </row>
    <row r="1453" spans="2:12">
      <c r="B1453" s="483" t="s">
        <v>241</v>
      </c>
      <c r="C1453" s="427"/>
      <c r="D1453" s="170" t="s">
        <v>240</v>
      </c>
      <c r="E1453" s="487" t="s">
        <v>228</v>
      </c>
      <c r="F1453" s="427"/>
      <c r="G1453" s="172" t="s">
        <v>228</v>
      </c>
      <c r="H1453" s="487" t="s">
        <v>228</v>
      </c>
      <c r="I1453" s="427"/>
      <c r="J1453" s="141">
        <v>0</v>
      </c>
      <c r="K1453" s="171">
        <v>0</v>
      </c>
      <c r="L1453" s="141">
        <v>0</v>
      </c>
    </row>
    <row r="1454" spans="2:12">
      <c r="B1454" s="483" t="s">
        <v>239</v>
      </c>
      <c r="C1454" s="427"/>
      <c r="D1454" s="170" t="s">
        <v>238</v>
      </c>
      <c r="E1454" s="487" t="s">
        <v>228</v>
      </c>
      <c r="F1454" s="427"/>
      <c r="G1454" s="172" t="s">
        <v>228</v>
      </c>
      <c r="H1454" s="487" t="s">
        <v>228</v>
      </c>
      <c r="I1454" s="427"/>
      <c r="J1454" s="141">
        <v>0</v>
      </c>
      <c r="K1454" s="171">
        <v>0</v>
      </c>
      <c r="L1454" s="141">
        <v>0</v>
      </c>
    </row>
    <row r="1455" spans="2:12" ht="17.100000000000001" customHeight="1">
      <c r="B1455" s="492" t="s">
        <v>237</v>
      </c>
      <c r="C1455" s="426"/>
      <c r="D1455" s="426"/>
      <c r="E1455" s="426"/>
      <c r="F1455" s="426"/>
      <c r="G1455" s="426"/>
      <c r="H1455" s="426"/>
      <c r="I1455" s="426"/>
      <c r="J1455" s="426"/>
      <c r="K1455" s="426"/>
      <c r="L1455" s="427"/>
    </row>
    <row r="1456" spans="2:12">
      <c r="B1456" s="483" t="s">
        <v>236</v>
      </c>
      <c r="C1456" s="427"/>
      <c r="D1456" s="170" t="s">
        <v>235</v>
      </c>
      <c r="E1456" s="487" t="s">
        <v>228</v>
      </c>
      <c r="F1456" s="427"/>
      <c r="G1456" s="172" t="s">
        <v>228</v>
      </c>
      <c r="H1456" s="487" t="s">
        <v>228</v>
      </c>
      <c r="I1456" s="427"/>
      <c r="J1456" s="141">
        <v>0</v>
      </c>
      <c r="K1456" s="171">
        <v>0</v>
      </c>
      <c r="L1456" s="141">
        <v>0</v>
      </c>
    </row>
    <row r="1457" spans="2:12">
      <c r="B1457" s="483" t="s">
        <v>234</v>
      </c>
      <c r="C1457" s="427"/>
      <c r="D1457" s="170" t="s">
        <v>233</v>
      </c>
      <c r="E1457" s="487" t="s">
        <v>228</v>
      </c>
      <c r="F1457" s="427"/>
      <c r="G1457" s="172" t="s">
        <v>228</v>
      </c>
      <c r="H1457" s="487" t="s">
        <v>228</v>
      </c>
      <c r="I1457" s="427"/>
      <c r="J1457" s="141">
        <v>0</v>
      </c>
      <c r="K1457" s="171">
        <v>0</v>
      </c>
      <c r="L1457" s="141">
        <v>0</v>
      </c>
    </row>
    <row r="1458" spans="2:12" ht="21">
      <c r="B1458" s="483" t="s">
        <v>232</v>
      </c>
      <c r="C1458" s="427"/>
      <c r="D1458" s="170" t="s">
        <v>77</v>
      </c>
      <c r="E1458" s="487" t="s">
        <v>228</v>
      </c>
      <c r="F1458" s="427"/>
      <c r="G1458" s="172" t="s">
        <v>228</v>
      </c>
      <c r="H1458" s="487" t="s">
        <v>228</v>
      </c>
      <c r="I1458" s="427"/>
      <c r="J1458" s="141">
        <v>0</v>
      </c>
      <c r="K1458" s="171">
        <v>0</v>
      </c>
      <c r="L1458" s="141">
        <v>0</v>
      </c>
    </row>
    <row r="1459" spans="2:12" ht="21">
      <c r="B1459" s="483" t="s">
        <v>231</v>
      </c>
      <c r="C1459" s="427"/>
      <c r="D1459" s="170" t="s">
        <v>230</v>
      </c>
      <c r="E1459" s="487" t="s">
        <v>228</v>
      </c>
      <c r="F1459" s="427"/>
      <c r="G1459" s="172" t="s">
        <v>228</v>
      </c>
      <c r="H1459" s="487" t="s">
        <v>228</v>
      </c>
      <c r="I1459" s="427"/>
      <c r="J1459" s="141">
        <v>0</v>
      </c>
      <c r="K1459" s="171">
        <v>0</v>
      </c>
      <c r="L1459" s="141">
        <v>0</v>
      </c>
    </row>
    <row r="1460" spans="2:12">
      <c r="B1460" s="143" t="s">
        <v>228</v>
      </c>
      <c r="C1460" s="143" t="s">
        <v>228</v>
      </c>
      <c r="D1460" s="143" t="s">
        <v>228</v>
      </c>
      <c r="E1460" s="488" t="s">
        <v>228</v>
      </c>
      <c r="F1460" s="422"/>
      <c r="G1460" s="143" t="s">
        <v>228</v>
      </c>
      <c r="H1460" s="488" t="s">
        <v>228</v>
      </c>
      <c r="I1460" s="422"/>
      <c r="J1460" s="143" t="s">
        <v>228</v>
      </c>
      <c r="K1460" s="143" t="s">
        <v>228</v>
      </c>
      <c r="L1460" s="143" t="s">
        <v>228</v>
      </c>
    </row>
    <row r="1461" spans="2:12">
      <c r="B1461" s="485" t="s">
        <v>711</v>
      </c>
      <c r="C1461" s="444"/>
      <c r="D1461" s="167" t="s">
        <v>710</v>
      </c>
      <c r="E1461" s="484" t="s">
        <v>2425</v>
      </c>
      <c r="F1461" s="444"/>
      <c r="G1461" s="168" t="s">
        <v>2426</v>
      </c>
      <c r="H1461" s="484" t="s">
        <v>3</v>
      </c>
      <c r="I1461" s="444"/>
      <c r="J1461" s="168" t="s">
        <v>2425</v>
      </c>
      <c r="K1461" s="168" t="s">
        <v>2426</v>
      </c>
      <c r="L1461" s="168" t="s">
        <v>3</v>
      </c>
    </row>
    <row r="1462" spans="2:12">
      <c r="B1462" s="493" t="s">
        <v>228</v>
      </c>
      <c r="C1462" s="427"/>
      <c r="D1462" s="169" t="s">
        <v>228</v>
      </c>
      <c r="E1462" s="490" t="s">
        <v>258</v>
      </c>
      <c r="F1462" s="432"/>
      <c r="G1462" s="432"/>
      <c r="H1462" s="432"/>
      <c r="I1462" s="433"/>
      <c r="J1462" s="490" t="s">
        <v>257</v>
      </c>
      <c r="K1462" s="432"/>
      <c r="L1462" s="433"/>
    </row>
    <row r="1463" spans="2:12" ht="21">
      <c r="B1463" s="483" t="s">
        <v>248</v>
      </c>
      <c r="C1463" s="427"/>
      <c r="D1463" s="170" t="s">
        <v>247</v>
      </c>
      <c r="E1463" s="482">
        <v>-9711.06</v>
      </c>
      <c r="F1463" s="427"/>
      <c r="G1463" s="171">
        <v>-9500</v>
      </c>
      <c r="H1463" s="482">
        <v>-211.06</v>
      </c>
      <c r="I1463" s="427"/>
      <c r="J1463" s="141">
        <v>-7252.22</v>
      </c>
      <c r="K1463" s="171">
        <v>-9200</v>
      </c>
      <c r="L1463" s="141">
        <v>1947.78</v>
      </c>
    </row>
    <row r="1464" spans="2:12">
      <c r="B1464" s="483" t="s">
        <v>241</v>
      </c>
      <c r="C1464" s="427"/>
      <c r="D1464" s="170" t="s">
        <v>240</v>
      </c>
      <c r="E1464" s="487" t="s">
        <v>228</v>
      </c>
      <c r="F1464" s="427"/>
      <c r="G1464" s="172" t="s">
        <v>228</v>
      </c>
      <c r="H1464" s="487" t="s">
        <v>228</v>
      </c>
      <c r="I1464" s="427"/>
      <c r="J1464" s="141">
        <v>0</v>
      </c>
      <c r="K1464" s="171">
        <v>0</v>
      </c>
      <c r="L1464" s="141">
        <v>0</v>
      </c>
    </row>
    <row r="1465" spans="2:12">
      <c r="B1465" s="483" t="s">
        <v>239</v>
      </c>
      <c r="C1465" s="427"/>
      <c r="D1465" s="170" t="s">
        <v>238</v>
      </c>
      <c r="E1465" s="487" t="s">
        <v>228</v>
      </c>
      <c r="F1465" s="427"/>
      <c r="G1465" s="172" t="s">
        <v>228</v>
      </c>
      <c r="H1465" s="487" t="s">
        <v>228</v>
      </c>
      <c r="I1465" s="427"/>
      <c r="J1465" s="141">
        <v>-7252.22</v>
      </c>
      <c r="K1465" s="171">
        <v>-9200</v>
      </c>
      <c r="L1465" s="141">
        <v>1947.78</v>
      </c>
    </row>
    <row r="1466" spans="2:12" ht="21">
      <c r="B1466" s="483" t="s">
        <v>232</v>
      </c>
      <c r="C1466" s="427"/>
      <c r="D1466" s="170" t="s">
        <v>77</v>
      </c>
      <c r="E1466" s="487" t="s">
        <v>228</v>
      </c>
      <c r="F1466" s="427"/>
      <c r="G1466" s="172" t="s">
        <v>228</v>
      </c>
      <c r="H1466" s="487" t="s">
        <v>228</v>
      </c>
      <c r="I1466" s="427"/>
      <c r="J1466" s="141">
        <v>0</v>
      </c>
      <c r="K1466" s="171">
        <v>0</v>
      </c>
      <c r="L1466" s="141">
        <v>0</v>
      </c>
    </row>
    <row r="1467" spans="2:12" ht="21">
      <c r="B1467" s="483" t="s">
        <v>231</v>
      </c>
      <c r="C1467" s="427"/>
      <c r="D1467" s="170" t="s">
        <v>230</v>
      </c>
      <c r="E1467" s="487" t="s">
        <v>228</v>
      </c>
      <c r="F1467" s="427"/>
      <c r="G1467" s="172" t="s">
        <v>228</v>
      </c>
      <c r="H1467" s="487" t="s">
        <v>228</v>
      </c>
      <c r="I1467" s="427"/>
      <c r="J1467" s="141">
        <v>-7252.22</v>
      </c>
      <c r="K1467" s="171">
        <v>-9200</v>
      </c>
      <c r="L1467" s="141">
        <v>1947.78</v>
      </c>
    </row>
    <row r="1468" spans="2:12" ht="21">
      <c r="B1468" s="483" t="s">
        <v>27</v>
      </c>
      <c r="C1468" s="427"/>
      <c r="D1468" s="170" t="s">
        <v>2024</v>
      </c>
      <c r="E1468" s="482">
        <v>-9711.06</v>
      </c>
      <c r="F1468" s="427"/>
      <c r="G1468" s="171">
        <v>-9500</v>
      </c>
      <c r="H1468" s="482">
        <v>-211.06</v>
      </c>
      <c r="I1468" s="427"/>
      <c r="J1468" s="172" t="s">
        <v>228</v>
      </c>
      <c r="K1468" s="172" t="s">
        <v>228</v>
      </c>
      <c r="L1468" s="172" t="s">
        <v>228</v>
      </c>
    </row>
    <row r="1469" spans="2:12">
      <c r="B1469" s="143" t="s">
        <v>228</v>
      </c>
      <c r="C1469" s="143" t="s">
        <v>228</v>
      </c>
      <c r="D1469" s="143" t="s">
        <v>228</v>
      </c>
      <c r="E1469" s="488" t="s">
        <v>228</v>
      </c>
      <c r="F1469" s="422"/>
      <c r="G1469" s="143" t="s">
        <v>228</v>
      </c>
      <c r="H1469" s="488" t="s">
        <v>228</v>
      </c>
      <c r="I1469" s="422"/>
      <c r="J1469" s="143" t="s">
        <v>228</v>
      </c>
      <c r="K1469" s="143" t="s">
        <v>228</v>
      </c>
      <c r="L1469" s="143" t="s">
        <v>228</v>
      </c>
    </row>
    <row r="1470" spans="2:12">
      <c r="B1470" s="485" t="s">
        <v>1669</v>
      </c>
      <c r="C1470" s="444"/>
      <c r="D1470" s="167" t="s">
        <v>1670</v>
      </c>
      <c r="E1470" s="484" t="s">
        <v>2425</v>
      </c>
      <c r="F1470" s="444"/>
      <c r="G1470" s="168" t="s">
        <v>2426</v>
      </c>
      <c r="H1470" s="484" t="s">
        <v>3</v>
      </c>
      <c r="I1470" s="444"/>
      <c r="J1470" s="168" t="s">
        <v>2425</v>
      </c>
      <c r="K1470" s="168" t="s">
        <v>2426</v>
      </c>
      <c r="L1470" s="168" t="s">
        <v>3</v>
      </c>
    </row>
    <row r="1471" spans="2:12">
      <c r="B1471" s="493" t="s">
        <v>228</v>
      </c>
      <c r="C1471" s="427"/>
      <c r="D1471" s="169" t="s">
        <v>228</v>
      </c>
      <c r="E1471" s="490" t="s">
        <v>258</v>
      </c>
      <c r="F1471" s="432"/>
      <c r="G1471" s="432"/>
      <c r="H1471" s="432"/>
      <c r="I1471" s="433"/>
      <c r="J1471" s="490" t="s">
        <v>257</v>
      </c>
      <c r="K1471" s="432"/>
      <c r="L1471" s="433"/>
    </row>
    <row r="1472" spans="2:12" ht="21">
      <c r="B1472" s="483" t="s">
        <v>248</v>
      </c>
      <c r="C1472" s="427"/>
      <c r="D1472" s="170" t="s">
        <v>247</v>
      </c>
      <c r="E1472" s="482">
        <v>-84</v>
      </c>
      <c r="F1472" s="427"/>
      <c r="G1472" s="171">
        <v>-500</v>
      </c>
      <c r="H1472" s="482">
        <v>416</v>
      </c>
      <c r="I1472" s="427"/>
      <c r="J1472" s="141">
        <v>-84</v>
      </c>
      <c r="K1472" s="171">
        <v>-500</v>
      </c>
      <c r="L1472" s="141">
        <v>416</v>
      </c>
    </row>
    <row r="1473" spans="2:12">
      <c r="B1473" s="483" t="s">
        <v>241</v>
      </c>
      <c r="C1473" s="427"/>
      <c r="D1473" s="170" t="s">
        <v>240</v>
      </c>
      <c r="E1473" s="487" t="s">
        <v>228</v>
      </c>
      <c r="F1473" s="427"/>
      <c r="G1473" s="172" t="s">
        <v>228</v>
      </c>
      <c r="H1473" s="487" t="s">
        <v>228</v>
      </c>
      <c r="I1473" s="427"/>
      <c r="J1473" s="141">
        <v>0</v>
      </c>
      <c r="K1473" s="171">
        <v>0</v>
      </c>
      <c r="L1473" s="141">
        <v>0</v>
      </c>
    </row>
    <row r="1474" spans="2:12">
      <c r="B1474" s="483" t="s">
        <v>239</v>
      </c>
      <c r="C1474" s="427"/>
      <c r="D1474" s="170" t="s">
        <v>238</v>
      </c>
      <c r="E1474" s="487" t="s">
        <v>228</v>
      </c>
      <c r="F1474" s="427"/>
      <c r="G1474" s="172" t="s">
        <v>228</v>
      </c>
      <c r="H1474" s="487" t="s">
        <v>228</v>
      </c>
      <c r="I1474" s="427"/>
      <c r="J1474" s="141">
        <v>-84</v>
      </c>
      <c r="K1474" s="171">
        <v>-500</v>
      </c>
      <c r="L1474" s="141">
        <v>416</v>
      </c>
    </row>
    <row r="1475" spans="2:12" ht="21">
      <c r="B1475" s="483" t="s">
        <v>232</v>
      </c>
      <c r="C1475" s="427"/>
      <c r="D1475" s="170" t="s">
        <v>77</v>
      </c>
      <c r="E1475" s="487" t="s">
        <v>228</v>
      </c>
      <c r="F1475" s="427"/>
      <c r="G1475" s="172" t="s">
        <v>228</v>
      </c>
      <c r="H1475" s="487" t="s">
        <v>228</v>
      </c>
      <c r="I1475" s="427"/>
      <c r="J1475" s="141">
        <v>0</v>
      </c>
      <c r="K1475" s="171">
        <v>0</v>
      </c>
      <c r="L1475" s="141">
        <v>0</v>
      </c>
    </row>
    <row r="1476" spans="2:12" ht="21">
      <c r="B1476" s="483" t="s">
        <v>231</v>
      </c>
      <c r="C1476" s="427"/>
      <c r="D1476" s="170" t="s">
        <v>230</v>
      </c>
      <c r="E1476" s="487" t="s">
        <v>228</v>
      </c>
      <c r="F1476" s="427"/>
      <c r="G1476" s="172" t="s">
        <v>228</v>
      </c>
      <c r="H1476" s="487" t="s">
        <v>228</v>
      </c>
      <c r="I1476" s="427"/>
      <c r="J1476" s="141">
        <v>-84</v>
      </c>
      <c r="K1476" s="171">
        <v>-500</v>
      </c>
      <c r="L1476" s="141">
        <v>416</v>
      </c>
    </row>
    <row r="1477" spans="2:12" ht="21">
      <c r="B1477" s="483" t="s">
        <v>27</v>
      </c>
      <c r="C1477" s="427"/>
      <c r="D1477" s="170" t="s">
        <v>2024</v>
      </c>
      <c r="E1477" s="482">
        <v>-84</v>
      </c>
      <c r="F1477" s="427"/>
      <c r="G1477" s="171">
        <v>-500</v>
      </c>
      <c r="H1477" s="482">
        <v>416</v>
      </c>
      <c r="I1477" s="427"/>
      <c r="J1477" s="172" t="s">
        <v>228</v>
      </c>
      <c r="K1477" s="172" t="s">
        <v>228</v>
      </c>
      <c r="L1477" s="172" t="s">
        <v>228</v>
      </c>
    </row>
    <row r="1478" spans="2:12">
      <c r="B1478" s="143" t="s">
        <v>228</v>
      </c>
      <c r="C1478" s="143" t="s">
        <v>228</v>
      </c>
      <c r="D1478" s="143" t="s">
        <v>228</v>
      </c>
      <c r="E1478" s="488" t="s">
        <v>228</v>
      </c>
      <c r="F1478" s="422"/>
      <c r="G1478" s="143" t="s">
        <v>228</v>
      </c>
      <c r="H1478" s="488" t="s">
        <v>228</v>
      </c>
      <c r="I1478" s="422"/>
      <c r="J1478" s="143" t="s">
        <v>228</v>
      </c>
      <c r="K1478" s="143" t="s">
        <v>228</v>
      </c>
      <c r="L1478" s="143" t="s">
        <v>228</v>
      </c>
    </row>
    <row r="1479" spans="2:12">
      <c r="B1479" s="485" t="s">
        <v>1671</v>
      </c>
      <c r="C1479" s="444"/>
      <c r="D1479" s="167" t="s">
        <v>1670</v>
      </c>
      <c r="E1479" s="484" t="s">
        <v>2425</v>
      </c>
      <c r="F1479" s="444"/>
      <c r="G1479" s="168" t="s">
        <v>2426</v>
      </c>
      <c r="H1479" s="484" t="s">
        <v>3</v>
      </c>
      <c r="I1479" s="444"/>
      <c r="J1479" s="168" t="s">
        <v>2425</v>
      </c>
      <c r="K1479" s="168" t="s">
        <v>2426</v>
      </c>
      <c r="L1479" s="168" t="s">
        <v>3</v>
      </c>
    </row>
    <row r="1480" spans="2:12">
      <c r="B1480" s="486" t="s">
        <v>259</v>
      </c>
      <c r="C1480" s="427"/>
      <c r="D1480" s="169" t="s">
        <v>228</v>
      </c>
      <c r="E1480" s="490" t="s">
        <v>258</v>
      </c>
      <c r="F1480" s="432"/>
      <c r="G1480" s="432"/>
      <c r="H1480" s="432"/>
      <c r="I1480" s="433"/>
      <c r="J1480" s="490" t="s">
        <v>257</v>
      </c>
      <c r="K1480" s="432"/>
      <c r="L1480" s="433"/>
    </row>
    <row r="1481" spans="2:12" ht="17.100000000000001" customHeight="1">
      <c r="B1481" s="492" t="s">
        <v>256</v>
      </c>
      <c r="C1481" s="426"/>
      <c r="D1481" s="426"/>
      <c r="E1481" s="426"/>
      <c r="F1481" s="426"/>
      <c r="G1481" s="426"/>
      <c r="H1481" s="426"/>
      <c r="I1481" s="426"/>
      <c r="J1481" s="426"/>
      <c r="K1481" s="426"/>
      <c r="L1481" s="427"/>
    </row>
    <row r="1482" spans="2:12">
      <c r="B1482" s="483" t="s">
        <v>252</v>
      </c>
      <c r="C1482" s="427"/>
      <c r="D1482" s="170" t="s">
        <v>251</v>
      </c>
      <c r="E1482" s="482">
        <v>0</v>
      </c>
      <c r="F1482" s="427"/>
      <c r="G1482" s="171">
        <v>0</v>
      </c>
      <c r="H1482" s="482">
        <v>0</v>
      </c>
      <c r="I1482" s="427"/>
      <c r="J1482" s="141">
        <v>0</v>
      </c>
      <c r="K1482" s="171">
        <v>0</v>
      </c>
      <c r="L1482" s="141">
        <v>0</v>
      </c>
    </row>
    <row r="1483" spans="2:12">
      <c r="B1483" s="204" t="s">
        <v>1672</v>
      </c>
      <c r="C1483" s="174" t="s">
        <v>337</v>
      </c>
      <c r="D1483" s="229" t="s">
        <v>364</v>
      </c>
      <c r="E1483" s="489">
        <v>84</v>
      </c>
      <c r="F1483" s="427"/>
      <c r="G1483" s="173">
        <v>500</v>
      </c>
      <c r="H1483" s="489">
        <v>-416</v>
      </c>
      <c r="I1483" s="427"/>
      <c r="J1483" s="142">
        <v>84</v>
      </c>
      <c r="K1483" s="173">
        <v>500</v>
      </c>
      <c r="L1483" s="142">
        <v>-416</v>
      </c>
    </row>
    <row r="1484" spans="2:12" ht="21">
      <c r="B1484" s="483" t="s">
        <v>250</v>
      </c>
      <c r="C1484" s="427"/>
      <c r="D1484" s="170" t="s">
        <v>249</v>
      </c>
      <c r="E1484" s="482">
        <v>84</v>
      </c>
      <c r="F1484" s="427"/>
      <c r="G1484" s="171">
        <v>500</v>
      </c>
      <c r="H1484" s="482">
        <v>-416</v>
      </c>
      <c r="I1484" s="427"/>
      <c r="J1484" s="141">
        <v>84</v>
      </c>
      <c r="K1484" s="171">
        <v>500</v>
      </c>
      <c r="L1484" s="141">
        <v>-416</v>
      </c>
    </row>
    <row r="1485" spans="2:12" ht="21">
      <c r="B1485" s="483" t="s">
        <v>248</v>
      </c>
      <c r="C1485" s="427"/>
      <c r="D1485" s="170" t="s">
        <v>247</v>
      </c>
      <c r="E1485" s="482">
        <v>-84</v>
      </c>
      <c r="F1485" s="427"/>
      <c r="G1485" s="171">
        <v>-500</v>
      </c>
      <c r="H1485" s="482">
        <v>416</v>
      </c>
      <c r="I1485" s="427"/>
      <c r="J1485" s="141">
        <v>-84</v>
      </c>
      <c r="K1485" s="171">
        <v>-500</v>
      </c>
      <c r="L1485" s="141">
        <v>416</v>
      </c>
    </row>
    <row r="1486" spans="2:12">
      <c r="B1486" s="483" t="s">
        <v>2022</v>
      </c>
      <c r="C1486" s="427"/>
      <c r="D1486" s="170" t="s">
        <v>2023</v>
      </c>
      <c r="E1486" s="482">
        <v>0</v>
      </c>
      <c r="F1486" s="427"/>
      <c r="G1486" s="171">
        <v>0</v>
      </c>
      <c r="H1486" s="482">
        <v>0</v>
      </c>
      <c r="I1486" s="427"/>
      <c r="J1486" s="172" t="s">
        <v>228</v>
      </c>
      <c r="K1486" s="172" t="s">
        <v>228</v>
      </c>
      <c r="L1486" s="172" t="s">
        <v>228</v>
      </c>
    </row>
    <row r="1487" spans="2:12" ht="21">
      <c r="B1487" s="483" t="s">
        <v>27</v>
      </c>
      <c r="C1487" s="427"/>
      <c r="D1487" s="170" t="s">
        <v>2024</v>
      </c>
      <c r="E1487" s="482">
        <v>-84</v>
      </c>
      <c r="F1487" s="427"/>
      <c r="G1487" s="171">
        <v>-500</v>
      </c>
      <c r="H1487" s="482">
        <v>416</v>
      </c>
      <c r="I1487" s="427"/>
      <c r="J1487" s="172" t="s">
        <v>228</v>
      </c>
      <c r="K1487" s="172" t="s">
        <v>228</v>
      </c>
      <c r="L1487" s="172" t="s">
        <v>228</v>
      </c>
    </row>
    <row r="1488" spans="2:12" ht="17.100000000000001" customHeight="1">
      <c r="B1488" s="492" t="s">
        <v>246</v>
      </c>
      <c r="C1488" s="426"/>
      <c r="D1488" s="426"/>
      <c r="E1488" s="426"/>
      <c r="F1488" s="426"/>
      <c r="G1488" s="426"/>
      <c r="H1488" s="426"/>
      <c r="I1488" s="426"/>
      <c r="J1488" s="426"/>
      <c r="K1488" s="426"/>
      <c r="L1488" s="427"/>
    </row>
    <row r="1489" spans="2:12">
      <c r="B1489" s="483" t="s">
        <v>245</v>
      </c>
      <c r="C1489" s="427"/>
      <c r="D1489" s="170" t="s">
        <v>244</v>
      </c>
      <c r="E1489" s="487" t="s">
        <v>228</v>
      </c>
      <c r="F1489" s="427"/>
      <c r="G1489" s="172" t="s">
        <v>228</v>
      </c>
      <c r="H1489" s="487" t="s">
        <v>228</v>
      </c>
      <c r="I1489" s="427"/>
      <c r="J1489" s="141">
        <v>0</v>
      </c>
      <c r="K1489" s="171">
        <v>0</v>
      </c>
      <c r="L1489" s="141">
        <v>0</v>
      </c>
    </row>
    <row r="1490" spans="2:12">
      <c r="B1490" s="483" t="s">
        <v>243</v>
      </c>
      <c r="C1490" s="427"/>
      <c r="D1490" s="170" t="s">
        <v>242</v>
      </c>
      <c r="E1490" s="487" t="s">
        <v>228</v>
      </c>
      <c r="F1490" s="427"/>
      <c r="G1490" s="172" t="s">
        <v>228</v>
      </c>
      <c r="H1490" s="487" t="s">
        <v>228</v>
      </c>
      <c r="I1490" s="427"/>
      <c r="J1490" s="141">
        <v>0</v>
      </c>
      <c r="K1490" s="171">
        <v>0</v>
      </c>
      <c r="L1490" s="141">
        <v>0</v>
      </c>
    </row>
    <row r="1491" spans="2:12">
      <c r="B1491" s="483" t="s">
        <v>241</v>
      </c>
      <c r="C1491" s="427"/>
      <c r="D1491" s="170" t="s">
        <v>240</v>
      </c>
      <c r="E1491" s="487" t="s">
        <v>228</v>
      </c>
      <c r="F1491" s="427"/>
      <c r="G1491" s="172" t="s">
        <v>228</v>
      </c>
      <c r="H1491" s="487" t="s">
        <v>228</v>
      </c>
      <c r="I1491" s="427"/>
      <c r="J1491" s="141">
        <v>0</v>
      </c>
      <c r="K1491" s="171">
        <v>0</v>
      </c>
      <c r="L1491" s="141">
        <v>0</v>
      </c>
    </row>
    <row r="1492" spans="2:12">
      <c r="B1492" s="483" t="s">
        <v>239</v>
      </c>
      <c r="C1492" s="427"/>
      <c r="D1492" s="170" t="s">
        <v>238</v>
      </c>
      <c r="E1492" s="487" t="s">
        <v>228</v>
      </c>
      <c r="F1492" s="427"/>
      <c r="G1492" s="172" t="s">
        <v>228</v>
      </c>
      <c r="H1492" s="487" t="s">
        <v>228</v>
      </c>
      <c r="I1492" s="427"/>
      <c r="J1492" s="141">
        <v>-84</v>
      </c>
      <c r="K1492" s="171">
        <v>-500</v>
      </c>
      <c r="L1492" s="141">
        <v>416</v>
      </c>
    </row>
    <row r="1493" spans="2:12" ht="17.100000000000001" customHeight="1">
      <c r="B1493" s="492" t="s">
        <v>237</v>
      </c>
      <c r="C1493" s="426"/>
      <c r="D1493" s="426"/>
      <c r="E1493" s="426"/>
      <c r="F1493" s="426"/>
      <c r="G1493" s="426"/>
      <c r="H1493" s="426"/>
      <c r="I1493" s="426"/>
      <c r="J1493" s="426"/>
      <c r="K1493" s="426"/>
      <c r="L1493" s="427"/>
    </row>
    <row r="1494" spans="2:12">
      <c r="B1494" s="483" t="s">
        <v>236</v>
      </c>
      <c r="C1494" s="427"/>
      <c r="D1494" s="170" t="s">
        <v>235</v>
      </c>
      <c r="E1494" s="487" t="s">
        <v>228</v>
      </c>
      <c r="F1494" s="427"/>
      <c r="G1494" s="172" t="s">
        <v>228</v>
      </c>
      <c r="H1494" s="487" t="s">
        <v>228</v>
      </c>
      <c r="I1494" s="427"/>
      <c r="J1494" s="141">
        <v>0</v>
      </c>
      <c r="K1494" s="171">
        <v>0</v>
      </c>
      <c r="L1494" s="141">
        <v>0</v>
      </c>
    </row>
    <row r="1495" spans="2:12">
      <c r="B1495" s="483" t="s">
        <v>234</v>
      </c>
      <c r="C1495" s="427"/>
      <c r="D1495" s="170" t="s">
        <v>233</v>
      </c>
      <c r="E1495" s="487" t="s">
        <v>228</v>
      </c>
      <c r="F1495" s="427"/>
      <c r="G1495" s="172" t="s">
        <v>228</v>
      </c>
      <c r="H1495" s="487" t="s">
        <v>228</v>
      </c>
      <c r="I1495" s="427"/>
      <c r="J1495" s="141">
        <v>0</v>
      </c>
      <c r="K1495" s="171">
        <v>0</v>
      </c>
      <c r="L1495" s="141">
        <v>0</v>
      </c>
    </row>
    <row r="1496" spans="2:12" ht="21">
      <c r="B1496" s="483" t="s">
        <v>232</v>
      </c>
      <c r="C1496" s="427"/>
      <c r="D1496" s="170" t="s">
        <v>77</v>
      </c>
      <c r="E1496" s="487" t="s">
        <v>228</v>
      </c>
      <c r="F1496" s="427"/>
      <c r="G1496" s="172" t="s">
        <v>228</v>
      </c>
      <c r="H1496" s="487" t="s">
        <v>228</v>
      </c>
      <c r="I1496" s="427"/>
      <c r="J1496" s="141">
        <v>0</v>
      </c>
      <c r="K1496" s="171">
        <v>0</v>
      </c>
      <c r="L1496" s="141">
        <v>0</v>
      </c>
    </row>
    <row r="1497" spans="2:12" ht="21">
      <c r="B1497" s="483" t="s">
        <v>231</v>
      </c>
      <c r="C1497" s="427"/>
      <c r="D1497" s="170" t="s">
        <v>230</v>
      </c>
      <c r="E1497" s="487" t="s">
        <v>228</v>
      </c>
      <c r="F1497" s="427"/>
      <c r="G1497" s="172" t="s">
        <v>228</v>
      </c>
      <c r="H1497" s="487" t="s">
        <v>228</v>
      </c>
      <c r="I1497" s="427"/>
      <c r="J1497" s="141">
        <v>-84</v>
      </c>
      <c r="K1497" s="171">
        <v>-500</v>
      </c>
      <c r="L1497" s="141">
        <v>416</v>
      </c>
    </row>
    <row r="1498" spans="2:12">
      <c r="B1498" s="143" t="s">
        <v>228</v>
      </c>
      <c r="C1498" s="143" t="s">
        <v>228</v>
      </c>
      <c r="D1498" s="143" t="s">
        <v>228</v>
      </c>
      <c r="E1498" s="488" t="s">
        <v>228</v>
      </c>
      <c r="F1498" s="422"/>
      <c r="G1498" s="143" t="s">
        <v>228</v>
      </c>
      <c r="H1498" s="488" t="s">
        <v>228</v>
      </c>
      <c r="I1498" s="422"/>
      <c r="J1498" s="143" t="s">
        <v>228</v>
      </c>
      <c r="K1498" s="143" t="s">
        <v>228</v>
      </c>
      <c r="L1498" s="143" t="s">
        <v>228</v>
      </c>
    </row>
    <row r="1499" spans="2:12">
      <c r="B1499" s="485" t="s">
        <v>709</v>
      </c>
      <c r="C1499" s="444"/>
      <c r="D1499" s="167" t="s">
        <v>708</v>
      </c>
      <c r="E1499" s="484" t="s">
        <v>2425</v>
      </c>
      <c r="F1499" s="444"/>
      <c r="G1499" s="168" t="s">
        <v>2426</v>
      </c>
      <c r="H1499" s="484" t="s">
        <v>3</v>
      </c>
      <c r="I1499" s="444"/>
      <c r="J1499" s="168" t="s">
        <v>2425</v>
      </c>
      <c r="K1499" s="168" t="s">
        <v>2426</v>
      </c>
      <c r="L1499" s="168" t="s">
        <v>3</v>
      </c>
    </row>
    <row r="1500" spans="2:12">
      <c r="B1500" s="493" t="s">
        <v>228</v>
      </c>
      <c r="C1500" s="427"/>
      <c r="D1500" s="169" t="s">
        <v>228</v>
      </c>
      <c r="E1500" s="490" t="s">
        <v>258</v>
      </c>
      <c r="F1500" s="432"/>
      <c r="G1500" s="432"/>
      <c r="H1500" s="432"/>
      <c r="I1500" s="433"/>
      <c r="J1500" s="490" t="s">
        <v>257</v>
      </c>
      <c r="K1500" s="432"/>
      <c r="L1500" s="433"/>
    </row>
    <row r="1501" spans="2:12" ht="21">
      <c r="B1501" s="483" t="s">
        <v>248</v>
      </c>
      <c r="C1501" s="427"/>
      <c r="D1501" s="170" t="s">
        <v>247</v>
      </c>
      <c r="E1501" s="482">
        <v>-6025.86</v>
      </c>
      <c r="F1501" s="427"/>
      <c r="G1501" s="171">
        <v>-5800</v>
      </c>
      <c r="H1501" s="482">
        <v>-225.86</v>
      </c>
      <c r="I1501" s="427"/>
      <c r="J1501" s="141">
        <v>-3567.02</v>
      </c>
      <c r="K1501" s="171">
        <v>-5500</v>
      </c>
      <c r="L1501" s="141">
        <v>1932.98</v>
      </c>
    </row>
    <row r="1502" spans="2:12">
      <c r="B1502" s="483" t="s">
        <v>241</v>
      </c>
      <c r="C1502" s="427"/>
      <c r="D1502" s="170" t="s">
        <v>240</v>
      </c>
      <c r="E1502" s="487" t="s">
        <v>228</v>
      </c>
      <c r="F1502" s="427"/>
      <c r="G1502" s="172" t="s">
        <v>228</v>
      </c>
      <c r="H1502" s="487" t="s">
        <v>228</v>
      </c>
      <c r="I1502" s="427"/>
      <c r="J1502" s="141">
        <v>0</v>
      </c>
      <c r="K1502" s="171">
        <v>0</v>
      </c>
      <c r="L1502" s="141">
        <v>0</v>
      </c>
    </row>
    <row r="1503" spans="2:12">
      <c r="B1503" s="483" t="s">
        <v>239</v>
      </c>
      <c r="C1503" s="427"/>
      <c r="D1503" s="170" t="s">
        <v>238</v>
      </c>
      <c r="E1503" s="487" t="s">
        <v>228</v>
      </c>
      <c r="F1503" s="427"/>
      <c r="G1503" s="172" t="s">
        <v>228</v>
      </c>
      <c r="H1503" s="487" t="s">
        <v>228</v>
      </c>
      <c r="I1503" s="427"/>
      <c r="J1503" s="141">
        <v>-3567.02</v>
      </c>
      <c r="K1503" s="171">
        <v>-5500</v>
      </c>
      <c r="L1503" s="141">
        <v>1932.98</v>
      </c>
    </row>
    <row r="1504" spans="2:12" ht="21">
      <c r="B1504" s="483" t="s">
        <v>232</v>
      </c>
      <c r="C1504" s="427"/>
      <c r="D1504" s="170" t="s">
        <v>77</v>
      </c>
      <c r="E1504" s="487" t="s">
        <v>228</v>
      </c>
      <c r="F1504" s="427"/>
      <c r="G1504" s="172" t="s">
        <v>228</v>
      </c>
      <c r="H1504" s="487" t="s">
        <v>228</v>
      </c>
      <c r="I1504" s="427"/>
      <c r="J1504" s="141">
        <v>0</v>
      </c>
      <c r="K1504" s="171">
        <v>0</v>
      </c>
      <c r="L1504" s="141">
        <v>0</v>
      </c>
    </row>
    <row r="1505" spans="2:12" ht="21">
      <c r="B1505" s="483" t="s">
        <v>231</v>
      </c>
      <c r="C1505" s="427"/>
      <c r="D1505" s="170" t="s">
        <v>230</v>
      </c>
      <c r="E1505" s="487" t="s">
        <v>228</v>
      </c>
      <c r="F1505" s="427"/>
      <c r="G1505" s="172" t="s">
        <v>228</v>
      </c>
      <c r="H1505" s="487" t="s">
        <v>228</v>
      </c>
      <c r="I1505" s="427"/>
      <c r="J1505" s="141">
        <v>-3567.02</v>
      </c>
      <c r="K1505" s="171">
        <v>-5500</v>
      </c>
      <c r="L1505" s="141">
        <v>1932.98</v>
      </c>
    </row>
    <row r="1506" spans="2:12" ht="21">
      <c r="B1506" s="483" t="s">
        <v>27</v>
      </c>
      <c r="C1506" s="427"/>
      <c r="D1506" s="170" t="s">
        <v>2024</v>
      </c>
      <c r="E1506" s="482">
        <v>-6025.86</v>
      </c>
      <c r="F1506" s="427"/>
      <c r="G1506" s="171">
        <v>-5800</v>
      </c>
      <c r="H1506" s="482">
        <v>-225.86</v>
      </c>
      <c r="I1506" s="427"/>
      <c r="J1506" s="172" t="s">
        <v>228</v>
      </c>
      <c r="K1506" s="172" t="s">
        <v>228</v>
      </c>
      <c r="L1506" s="172" t="s">
        <v>228</v>
      </c>
    </row>
    <row r="1507" spans="2:12">
      <c r="B1507" s="143" t="s">
        <v>228</v>
      </c>
      <c r="C1507" s="143" t="s">
        <v>228</v>
      </c>
      <c r="D1507" s="143" t="s">
        <v>228</v>
      </c>
      <c r="E1507" s="488" t="s">
        <v>228</v>
      </c>
      <c r="F1507" s="422"/>
      <c r="G1507" s="143" t="s">
        <v>228</v>
      </c>
      <c r="H1507" s="488" t="s">
        <v>228</v>
      </c>
      <c r="I1507" s="422"/>
      <c r="J1507" s="143" t="s">
        <v>228</v>
      </c>
      <c r="K1507" s="143" t="s">
        <v>228</v>
      </c>
      <c r="L1507" s="143" t="s">
        <v>228</v>
      </c>
    </row>
    <row r="1508" spans="2:12" ht="24">
      <c r="B1508" s="485" t="s">
        <v>707</v>
      </c>
      <c r="C1508" s="444"/>
      <c r="D1508" s="167" t="s">
        <v>706</v>
      </c>
      <c r="E1508" s="484" t="s">
        <v>2425</v>
      </c>
      <c r="F1508" s="444"/>
      <c r="G1508" s="168" t="s">
        <v>2426</v>
      </c>
      <c r="H1508" s="484" t="s">
        <v>3</v>
      </c>
      <c r="I1508" s="444"/>
      <c r="J1508" s="168" t="s">
        <v>2425</v>
      </c>
      <c r="K1508" s="168" t="s">
        <v>2426</v>
      </c>
      <c r="L1508" s="168" t="s">
        <v>3</v>
      </c>
    </row>
    <row r="1509" spans="2:12">
      <c r="B1509" s="486" t="s">
        <v>259</v>
      </c>
      <c r="C1509" s="427"/>
      <c r="D1509" s="169" t="s">
        <v>228</v>
      </c>
      <c r="E1509" s="490" t="s">
        <v>258</v>
      </c>
      <c r="F1509" s="432"/>
      <c r="G1509" s="432"/>
      <c r="H1509" s="432"/>
      <c r="I1509" s="433"/>
      <c r="J1509" s="490" t="s">
        <v>257</v>
      </c>
      <c r="K1509" s="432"/>
      <c r="L1509" s="433"/>
    </row>
    <row r="1510" spans="2:12" ht="17.100000000000001" customHeight="1">
      <c r="B1510" s="492" t="s">
        <v>256</v>
      </c>
      <c r="C1510" s="426"/>
      <c r="D1510" s="426"/>
      <c r="E1510" s="426"/>
      <c r="F1510" s="426"/>
      <c r="G1510" s="426"/>
      <c r="H1510" s="426"/>
      <c r="I1510" s="426"/>
      <c r="J1510" s="426"/>
      <c r="K1510" s="426"/>
      <c r="L1510" s="427"/>
    </row>
    <row r="1511" spans="2:12" ht="21">
      <c r="B1511" s="204" t="s">
        <v>705</v>
      </c>
      <c r="C1511" s="174" t="s">
        <v>385</v>
      </c>
      <c r="D1511" s="229" t="s">
        <v>384</v>
      </c>
      <c r="E1511" s="489">
        <v>1390.04</v>
      </c>
      <c r="F1511" s="427"/>
      <c r="G1511" s="173">
        <v>1400</v>
      </c>
      <c r="H1511" s="489">
        <v>-9.9600000000000009</v>
      </c>
      <c r="I1511" s="427"/>
      <c r="J1511" s="174" t="s">
        <v>228</v>
      </c>
      <c r="K1511" s="174" t="s">
        <v>228</v>
      </c>
      <c r="L1511" s="174" t="s">
        <v>228</v>
      </c>
    </row>
    <row r="1512" spans="2:12">
      <c r="B1512" s="483" t="s">
        <v>252</v>
      </c>
      <c r="C1512" s="427"/>
      <c r="D1512" s="170" t="s">
        <v>251</v>
      </c>
      <c r="E1512" s="482">
        <v>1390.04</v>
      </c>
      <c r="F1512" s="427"/>
      <c r="G1512" s="171">
        <v>1400</v>
      </c>
      <c r="H1512" s="482">
        <v>-9.9600000000000009</v>
      </c>
      <c r="I1512" s="427"/>
      <c r="J1512" s="141">
        <v>0</v>
      </c>
      <c r="K1512" s="171">
        <v>0</v>
      </c>
      <c r="L1512" s="141">
        <v>0</v>
      </c>
    </row>
    <row r="1513" spans="2:12">
      <c r="B1513" s="204" t="s">
        <v>705</v>
      </c>
      <c r="C1513" s="174" t="s">
        <v>457</v>
      </c>
      <c r="D1513" s="229" t="s">
        <v>456</v>
      </c>
      <c r="E1513" s="489">
        <v>2628.21</v>
      </c>
      <c r="F1513" s="427"/>
      <c r="G1513" s="173">
        <v>2500</v>
      </c>
      <c r="H1513" s="489">
        <v>128.21</v>
      </c>
      <c r="I1513" s="427"/>
      <c r="J1513" s="142">
        <v>501.58</v>
      </c>
      <c r="K1513" s="173">
        <v>2500</v>
      </c>
      <c r="L1513" s="142">
        <v>-1998.42</v>
      </c>
    </row>
    <row r="1514" spans="2:12">
      <c r="B1514" s="204" t="s">
        <v>705</v>
      </c>
      <c r="C1514" s="174" t="s">
        <v>348</v>
      </c>
      <c r="D1514" s="229" t="s">
        <v>346</v>
      </c>
      <c r="E1514" s="489">
        <v>1722.25</v>
      </c>
      <c r="F1514" s="427"/>
      <c r="G1514" s="173">
        <v>1700</v>
      </c>
      <c r="H1514" s="489">
        <v>22.25</v>
      </c>
      <c r="I1514" s="427"/>
      <c r="J1514" s="174" t="s">
        <v>228</v>
      </c>
      <c r="K1514" s="174" t="s">
        <v>228</v>
      </c>
      <c r="L1514" s="174" t="s">
        <v>228</v>
      </c>
    </row>
    <row r="1515" spans="2:12">
      <c r="B1515" s="204" t="s">
        <v>705</v>
      </c>
      <c r="C1515" s="174" t="s">
        <v>345</v>
      </c>
      <c r="D1515" s="229" t="s">
        <v>344</v>
      </c>
      <c r="E1515" s="489">
        <v>2776.73</v>
      </c>
      <c r="F1515" s="427"/>
      <c r="G1515" s="173">
        <v>2000</v>
      </c>
      <c r="H1515" s="489">
        <v>776.73</v>
      </c>
      <c r="I1515" s="427"/>
      <c r="J1515" s="142">
        <v>2776.73</v>
      </c>
      <c r="K1515" s="173">
        <v>2000</v>
      </c>
      <c r="L1515" s="142">
        <v>776.73</v>
      </c>
    </row>
    <row r="1516" spans="2:12">
      <c r="B1516" s="204" t="s">
        <v>705</v>
      </c>
      <c r="C1516" s="174" t="s">
        <v>1897</v>
      </c>
      <c r="D1516" s="229" t="s">
        <v>1898</v>
      </c>
      <c r="E1516" s="489">
        <v>288.70999999999998</v>
      </c>
      <c r="F1516" s="427"/>
      <c r="G1516" s="173">
        <v>1000</v>
      </c>
      <c r="H1516" s="489">
        <v>-711.29</v>
      </c>
      <c r="I1516" s="427"/>
      <c r="J1516" s="142">
        <v>288.70999999999998</v>
      </c>
      <c r="K1516" s="173">
        <v>1000</v>
      </c>
      <c r="L1516" s="142">
        <v>-711.29</v>
      </c>
    </row>
    <row r="1517" spans="2:12" ht="21">
      <c r="B1517" s="483" t="s">
        <v>250</v>
      </c>
      <c r="C1517" s="427"/>
      <c r="D1517" s="170" t="s">
        <v>249</v>
      </c>
      <c r="E1517" s="482">
        <v>7415.9</v>
      </c>
      <c r="F1517" s="427"/>
      <c r="G1517" s="171">
        <v>7200</v>
      </c>
      <c r="H1517" s="482">
        <v>215.9</v>
      </c>
      <c r="I1517" s="427"/>
      <c r="J1517" s="141">
        <v>3567.02</v>
      </c>
      <c r="K1517" s="171">
        <v>5500</v>
      </c>
      <c r="L1517" s="141">
        <v>-1932.98</v>
      </c>
    </row>
    <row r="1518" spans="2:12" ht="21">
      <c r="B1518" s="483" t="s">
        <v>248</v>
      </c>
      <c r="C1518" s="427"/>
      <c r="D1518" s="170" t="s">
        <v>247</v>
      </c>
      <c r="E1518" s="482">
        <v>-6025.86</v>
      </c>
      <c r="F1518" s="427"/>
      <c r="G1518" s="171">
        <v>-5800</v>
      </c>
      <c r="H1518" s="482">
        <v>-225.86</v>
      </c>
      <c r="I1518" s="427"/>
      <c r="J1518" s="141">
        <v>-3567.02</v>
      </c>
      <c r="K1518" s="171">
        <v>-5500</v>
      </c>
      <c r="L1518" s="141">
        <v>1932.98</v>
      </c>
    </row>
    <row r="1519" spans="2:12">
      <c r="B1519" s="483" t="s">
        <v>2022</v>
      </c>
      <c r="C1519" s="427"/>
      <c r="D1519" s="170" t="s">
        <v>2023</v>
      </c>
      <c r="E1519" s="482">
        <v>0</v>
      </c>
      <c r="F1519" s="427"/>
      <c r="G1519" s="171">
        <v>0</v>
      </c>
      <c r="H1519" s="482">
        <v>0</v>
      </c>
      <c r="I1519" s="427"/>
      <c r="J1519" s="172" t="s">
        <v>228</v>
      </c>
      <c r="K1519" s="172" t="s">
        <v>228</v>
      </c>
      <c r="L1519" s="172" t="s">
        <v>228</v>
      </c>
    </row>
    <row r="1520" spans="2:12" ht="21">
      <c r="B1520" s="483" t="s">
        <v>27</v>
      </c>
      <c r="C1520" s="427"/>
      <c r="D1520" s="170" t="s">
        <v>2024</v>
      </c>
      <c r="E1520" s="482">
        <v>-6025.86</v>
      </c>
      <c r="F1520" s="427"/>
      <c r="G1520" s="171">
        <v>-5800</v>
      </c>
      <c r="H1520" s="482">
        <v>-225.86</v>
      </c>
      <c r="I1520" s="427"/>
      <c r="J1520" s="172" t="s">
        <v>228</v>
      </c>
      <c r="K1520" s="172" t="s">
        <v>228</v>
      </c>
      <c r="L1520" s="172" t="s">
        <v>228</v>
      </c>
    </row>
    <row r="1521" spans="2:12" ht="17.100000000000001" customHeight="1">
      <c r="B1521" s="492" t="s">
        <v>246</v>
      </c>
      <c r="C1521" s="426"/>
      <c r="D1521" s="426"/>
      <c r="E1521" s="426"/>
      <c r="F1521" s="426"/>
      <c r="G1521" s="426"/>
      <c r="H1521" s="426"/>
      <c r="I1521" s="426"/>
      <c r="J1521" s="426"/>
      <c r="K1521" s="426"/>
      <c r="L1521" s="427"/>
    </row>
    <row r="1522" spans="2:12">
      <c r="B1522" s="483" t="s">
        <v>245</v>
      </c>
      <c r="C1522" s="427"/>
      <c r="D1522" s="170" t="s">
        <v>244</v>
      </c>
      <c r="E1522" s="487" t="s">
        <v>228</v>
      </c>
      <c r="F1522" s="427"/>
      <c r="G1522" s="172" t="s">
        <v>228</v>
      </c>
      <c r="H1522" s="487" t="s">
        <v>228</v>
      </c>
      <c r="I1522" s="427"/>
      <c r="J1522" s="141">
        <v>0</v>
      </c>
      <c r="K1522" s="171">
        <v>0</v>
      </c>
      <c r="L1522" s="141">
        <v>0</v>
      </c>
    </row>
    <row r="1523" spans="2:12">
      <c r="B1523" s="483" t="s">
        <v>243</v>
      </c>
      <c r="C1523" s="427"/>
      <c r="D1523" s="170" t="s">
        <v>242</v>
      </c>
      <c r="E1523" s="487" t="s">
        <v>228</v>
      </c>
      <c r="F1523" s="427"/>
      <c r="G1523" s="172" t="s">
        <v>228</v>
      </c>
      <c r="H1523" s="487" t="s">
        <v>228</v>
      </c>
      <c r="I1523" s="427"/>
      <c r="J1523" s="141">
        <v>0</v>
      </c>
      <c r="K1523" s="171">
        <v>0</v>
      </c>
      <c r="L1523" s="141">
        <v>0</v>
      </c>
    </row>
    <row r="1524" spans="2:12">
      <c r="B1524" s="483" t="s">
        <v>241</v>
      </c>
      <c r="C1524" s="427"/>
      <c r="D1524" s="170" t="s">
        <v>240</v>
      </c>
      <c r="E1524" s="487" t="s">
        <v>228</v>
      </c>
      <c r="F1524" s="427"/>
      <c r="G1524" s="172" t="s">
        <v>228</v>
      </c>
      <c r="H1524" s="487" t="s">
        <v>228</v>
      </c>
      <c r="I1524" s="427"/>
      <c r="J1524" s="141">
        <v>0</v>
      </c>
      <c r="K1524" s="171">
        <v>0</v>
      </c>
      <c r="L1524" s="141">
        <v>0</v>
      </c>
    </row>
    <row r="1525" spans="2:12">
      <c r="B1525" s="483" t="s">
        <v>239</v>
      </c>
      <c r="C1525" s="427"/>
      <c r="D1525" s="170" t="s">
        <v>238</v>
      </c>
      <c r="E1525" s="487" t="s">
        <v>228</v>
      </c>
      <c r="F1525" s="427"/>
      <c r="G1525" s="172" t="s">
        <v>228</v>
      </c>
      <c r="H1525" s="487" t="s">
        <v>228</v>
      </c>
      <c r="I1525" s="427"/>
      <c r="J1525" s="141">
        <v>-3567.02</v>
      </c>
      <c r="K1525" s="171">
        <v>-5500</v>
      </c>
      <c r="L1525" s="141">
        <v>1932.98</v>
      </c>
    </row>
    <row r="1526" spans="2:12" ht="17.100000000000001" customHeight="1">
      <c r="B1526" s="492" t="s">
        <v>237</v>
      </c>
      <c r="C1526" s="426"/>
      <c r="D1526" s="426"/>
      <c r="E1526" s="426"/>
      <c r="F1526" s="426"/>
      <c r="G1526" s="426"/>
      <c r="H1526" s="426"/>
      <c r="I1526" s="426"/>
      <c r="J1526" s="426"/>
      <c r="K1526" s="426"/>
      <c r="L1526" s="427"/>
    </row>
    <row r="1527" spans="2:12">
      <c r="B1527" s="483" t="s">
        <v>236</v>
      </c>
      <c r="C1527" s="427"/>
      <c r="D1527" s="170" t="s">
        <v>235</v>
      </c>
      <c r="E1527" s="487" t="s">
        <v>228</v>
      </c>
      <c r="F1527" s="427"/>
      <c r="G1527" s="172" t="s">
        <v>228</v>
      </c>
      <c r="H1527" s="487" t="s">
        <v>228</v>
      </c>
      <c r="I1527" s="427"/>
      <c r="J1527" s="141">
        <v>0</v>
      </c>
      <c r="K1527" s="171">
        <v>0</v>
      </c>
      <c r="L1527" s="141">
        <v>0</v>
      </c>
    </row>
    <row r="1528" spans="2:12">
      <c r="B1528" s="483" t="s">
        <v>234</v>
      </c>
      <c r="C1528" s="427"/>
      <c r="D1528" s="170" t="s">
        <v>233</v>
      </c>
      <c r="E1528" s="487" t="s">
        <v>228</v>
      </c>
      <c r="F1528" s="427"/>
      <c r="G1528" s="172" t="s">
        <v>228</v>
      </c>
      <c r="H1528" s="487" t="s">
        <v>228</v>
      </c>
      <c r="I1528" s="427"/>
      <c r="J1528" s="141">
        <v>0</v>
      </c>
      <c r="K1528" s="171">
        <v>0</v>
      </c>
      <c r="L1528" s="141">
        <v>0</v>
      </c>
    </row>
    <row r="1529" spans="2:12" ht="21">
      <c r="B1529" s="483" t="s">
        <v>232</v>
      </c>
      <c r="C1529" s="427"/>
      <c r="D1529" s="170" t="s">
        <v>77</v>
      </c>
      <c r="E1529" s="487" t="s">
        <v>228</v>
      </c>
      <c r="F1529" s="427"/>
      <c r="G1529" s="172" t="s">
        <v>228</v>
      </c>
      <c r="H1529" s="487" t="s">
        <v>228</v>
      </c>
      <c r="I1529" s="427"/>
      <c r="J1529" s="141">
        <v>0</v>
      </c>
      <c r="K1529" s="171">
        <v>0</v>
      </c>
      <c r="L1529" s="141">
        <v>0</v>
      </c>
    </row>
    <row r="1530" spans="2:12" ht="21">
      <c r="B1530" s="483" t="s">
        <v>231</v>
      </c>
      <c r="C1530" s="427"/>
      <c r="D1530" s="170" t="s">
        <v>230</v>
      </c>
      <c r="E1530" s="487" t="s">
        <v>228</v>
      </c>
      <c r="F1530" s="427"/>
      <c r="G1530" s="172" t="s">
        <v>228</v>
      </c>
      <c r="H1530" s="487" t="s">
        <v>228</v>
      </c>
      <c r="I1530" s="427"/>
      <c r="J1530" s="141">
        <v>-3567.02</v>
      </c>
      <c r="K1530" s="171">
        <v>-5500</v>
      </c>
      <c r="L1530" s="141">
        <v>1932.98</v>
      </c>
    </row>
    <row r="1531" spans="2:12">
      <c r="B1531" s="143" t="s">
        <v>228</v>
      </c>
      <c r="C1531" s="143" t="s">
        <v>228</v>
      </c>
      <c r="D1531" s="143" t="s">
        <v>228</v>
      </c>
      <c r="E1531" s="488" t="s">
        <v>228</v>
      </c>
      <c r="F1531" s="422"/>
      <c r="G1531" s="143" t="s">
        <v>228</v>
      </c>
      <c r="H1531" s="488" t="s">
        <v>228</v>
      </c>
      <c r="I1531" s="422"/>
      <c r="J1531" s="143" t="s">
        <v>228</v>
      </c>
      <c r="K1531" s="143" t="s">
        <v>228</v>
      </c>
      <c r="L1531" s="143" t="s">
        <v>228</v>
      </c>
    </row>
    <row r="1532" spans="2:12">
      <c r="B1532" s="485" t="s">
        <v>704</v>
      </c>
      <c r="C1532" s="444"/>
      <c r="D1532" s="167" t="s">
        <v>514</v>
      </c>
      <c r="E1532" s="484" t="s">
        <v>2425</v>
      </c>
      <c r="F1532" s="444"/>
      <c r="G1532" s="168" t="s">
        <v>2426</v>
      </c>
      <c r="H1532" s="484" t="s">
        <v>3</v>
      </c>
      <c r="I1532" s="444"/>
      <c r="J1532" s="168" t="s">
        <v>2425</v>
      </c>
      <c r="K1532" s="168" t="s">
        <v>2426</v>
      </c>
      <c r="L1532" s="168" t="s">
        <v>3</v>
      </c>
    </row>
    <row r="1533" spans="2:12">
      <c r="B1533" s="493" t="s">
        <v>228</v>
      </c>
      <c r="C1533" s="427"/>
      <c r="D1533" s="169" t="s">
        <v>228</v>
      </c>
      <c r="E1533" s="490" t="s">
        <v>258</v>
      </c>
      <c r="F1533" s="432"/>
      <c r="G1533" s="432"/>
      <c r="H1533" s="432"/>
      <c r="I1533" s="433"/>
      <c r="J1533" s="490" t="s">
        <v>257</v>
      </c>
      <c r="K1533" s="432"/>
      <c r="L1533" s="433"/>
    </row>
    <row r="1534" spans="2:12" ht="21">
      <c r="B1534" s="483" t="s">
        <v>248</v>
      </c>
      <c r="C1534" s="427"/>
      <c r="D1534" s="170" t="s">
        <v>247</v>
      </c>
      <c r="E1534" s="482">
        <v>-3601.2</v>
      </c>
      <c r="F1534" s="427"/>
      <c r="G1534" s="171">
        <v>-3200</v>
      </c>
      <c r="H1534" s="482">
        <v>-401.2</v>
      </c>
      <c r="I1534" s="427"/>
      <c r="J1534" s="141">
        <v>-3601.2</v>
      </c>
      <c r="K1534" s="171">
        <v>-3200</v>
      </c>
      <c r="L1534" s="141">
        <v>-401.2</v>
      </c>
    </row>
    <row r="1535" spans="2:12">
      <c r="B1535" s="483" t="s">
        <v>241</v>
      </c>
      <c r="C1535" s="427"/>
      <c r="D1535" s="170" t="s">
        <v>240</v>
      </c>
      <c r="E1535" s="487" t="s">
        <v>228</v>
      </c>
      <c r="F1535" s="427"/>
      <c r="G1535" s="172" t="s">
        <v>228</v>
      </c>
      <c r="H1535" s="487" t="s">
        <v>228</v>
      </c>
      <c r="I1535" s="427"/>
      <c r="J1535" s="141">
        <v>0</v>
      </c>
      <c r="K1535" s="171">
        <v>0</v>
      </c>
      <c r="L1535" s="141">
        <v>0</v>
      </c>
    </row>
    <row r="1536" spans="2:12">
      <c r="B1536" s="483" t="s">
        <v>239</v>
      </c>
      <c r="C1536" s="427"/>
      <c r="D1536" s="170" t="s">
        <v>238</v>
      </c>
      <c r="E1536" s="487" t="s">
        <v>228</v>
      </c>
      <c r="F1536" s="427"/>
      <c r="G1536" s="172" t="s">
        <v>228</v>
      </c>
      <c r="H1536" s="487" t="s">
        <v>228</v>
      </c>
      <c r="I1536" s="427"/>
      <c r="J1536" s="141">
        <v>-3601.2</v>
      </c>
      <c r="K1536" s="171">
        <v>-3200</v>
      </c>
      <c r="L1536" s="141">
        <v>-401.2</v>
      </c>
    </row>
    <row r="1537" spans="2:12" ht="21">
      <c r="B1537" s="483" t="s">
        <v>232</v>
      </c>
      <c r="C1537" s="427"/>
      <c r="D1537" s="170" t="s">
        <v>77</v>
      </c>
      <c r="E1537" s="487" t="s">
        <v>228</v>
      </c>
      <c r="F1537" s="427"/>
      <c r="G1537" s="172" t="s">
        <v>228</v>
      </c>
      <c r="H1537" s="487" t="s">
        <v>228</v>
      </c>
      <c r="I1537" s="427"/>
      <c r="J1537" s="141">
        <v>0</v>
      </c>
      <c r="K1537" s="171">
        <v>0</v>
      </c>
      <c r="L1537" s="141">
        <v>0</v>
      </c>
    </row>
    <row r="1538" spans="2:12" ht="21">
      <c r="B1538" s="483" t="s">
        <v>231</v>
      </c>
      <c r="C1538" s="427"/>
      <c r="D1538" s="170" t="s">
        <v>230</v>
      </c>
      <c r="E1538" s="487" t="s">
        <v>228</v>
      </c>
      <c r="F1538" s="427"/>
      <c r="G1538" s="172" t="s">
        <v>228</v>
      </c>
      <c r="H1538" s="487" t="s">
        <v>228</v>
      </c>
      <c r="I1538" s="427"/>
      <c r="J1538" s="141">
        <v>-3601.2</v>
      </c>
      <c r="K1538" s="171">
        <v>-3200</v>
      </c>
      <c r="L1538" s="141">
        <v>-401.2</v>
      </c>
    </row>
    <row r="1539" spans="2:12" ht="21">
      <c r="B1539" s="483" t="s">
        <v>27</v>
      </c>
      <c r="C1539" s="427"/>
      <c r="D1539" s="170" t="s">
        <v>2024</v>
      </c>
      <c r="E1539" s="482">
        <v>-3601.2</v>
      </c>
      <c r="F1539" s="427"/>
      <c r="G1539" s="171">
        <v>-3200</v>
      </c>
      <c r="H1539" s="482">
        <v>-401.2</v>
      </c>
      <c r="I1539" s="427"/>
      <c r="J1539" s="172" t="s">
        <v>228</v>
      </c>
      <c r="K1539" s="172" t="s">
        <v>228</v>
      </c>
      <c r="L1539" s="172" t="s">
        <v>228</v>
      </c>
    </row>
    <row r="1540" spans="2:12">
      <c r="B1540" s="143" t="s">
        <v>228</v>
      </c>
      <c r="C1540" s="143" t="s">
        <v>228</v>
      </c>
      <c r="D1540" s="143" t="s">
        <v>228</v>
      </c>
      <c r="E1540" s="488" t="s">
        <v>228</v>
      </c>
      <c r="F1540" s="422"/>
      <c r="G1540" s="143" t="s">
        <v>228</v>
      </c>
      <c r="H1540" s="488" t="s">
        <v>228</v>
      </c>
      <c r="I1540" s="422"/>
      <c r="J1540" s="143" t="s">
        <v>228</v>
      </c>
      <c r="K1540" s="143" t="s">
        <v>228</v>
      </c>
      <c r="L1540" s="143" t="s">
        <v>228</v>
      </c>
    </row>
    <row r="1541" spans="2:12" ht="24">
      <c r="B1541" s="485" t="s">
        <v>703</v>
      </c>
      <c r="C1541" s="444"/>
      <c r="D1541" s="167" t="s">
        <v>512</v>
      </c>
      <c r="E1541" s="484" t="s">
        <v>2425</v>
      </c>
      <c r="F1541" s="444"/>
      <c r="G1541" s="168" t="s">
        <v>2426</v>
      </c>
      <c r="H1541" s="484" t="s">
        <v>3</v>
      </c>
      <c r="I1541" s="444"/>
      <c r="J1541" s="168" t="s">
        <v>2425</v>
      </c>
      <c r="K1541" s="168" t="s">
        <v>2426</v>
      </c>
      <c r="L1541" s="168" t="s">
        <v>3</v>
      </c>
    </row>
    <row r="1542" spans="2:12">
      <c r="B1542" s="486" t="s">
        <v>259</v>
      </c>
      <c r="C1542" s="427"/>
      <c r="D1542" s="169" t="s">
        <v>228</v>
      </c>
      <c r="E1542" s="490" t="s">
        <v>258</v>
      </c>
      <c r="F1542" s="432"/>
      <c r="G1542" s="432"/>
      <c r="H1542" s="432"/>
      <c r="I1542" s="433"/>
      <c r="J1542" s="490" t="s">
        <v>257</v>
      </c>
      <c r="K1542" s="432"/>
      <c r="L1542" s="433"/>
    </row>
    <row r="1543" spans="2:12" ht="17.100000000000001" customHeight="1">
      <c r="B1543" s="492" t="s">
        <v>256</v>
      </c>
      <c r="C1543" s="426"/>
      <c r="D1543" s="426"/>
      <c r="E1543" s="426"/>
      <c r="F1543" s="426"/>
      <c r="G1543" s="426"/>
      <c r="H1543" s="426"/>
      <c r="I1543" s="426"/>
      <c r="J1543" s="426"/>
      <c r="K1543" s="426"/>
      <c r="L1543" s="427"/>
    </row>
    <row r="1544" spans="2:12">
      <c r="B1544" s="204" t="s">
        <v>702</v>
      </c>
      <c r="C1544" s="174" t="s">
        <v>524</v>
      </c>
      <c r="D1544" s="229" t="s">
        <v>1613</v>
      </c>
      <c r="E1544" s="489">
        <v>1500</v>
      </c>
      <c r="F1544" s="427"/>
      <c r="G1544" s="173">
        <v>0</v>
      </c>
      <c r="H1544" s="489">
        <v>1500</v>
      </c>
      <c r="I1544" s="427"/>
      <c r="J1544" s="142">
        <v>1500</v>
      </c>
      <c r="K1544" s="173">
        <v>0</v>
      </c>
      <c r="L1544" s="142">
        <v>1500</v>
      </c>
    </row>
    <row r="1545" spans="2:12">
      <c r="B1545" s="483" t="s">
        <v>252</v>
      </c>
      <c r="C1545" s="427"/>
      <c r="D1545" s="170" t="s">
        <v>251</v>
      </c>
      <c r="E1545" s="482">
        <v>1500</v>
      </c>
      <c r="F1545" s="427"/>
      <c r="G1545" s="171">
        <v>0</v>
      </c>
      <c r="H1545" s="482">
        <v>1500</v>
      </c>
      <c r="I1545" s="427"/>
      <c r="J1545" s="141">
        <v>1500</v>
      </c>
      <c r="K1545" s="171">
        <v>0</v>
      </c>
      <c r="L1545" s="141">
        <v>1500</v>
      </c>
    </row>
    <row r="1546" spans="2:12">
      <c r="B1546" s="204" t="s">
        <v>702</v>
      </c>
      <c r="C1546" s="174" t="s">
        <v>337</v>
      </c>
      <c r="D1546" s="229" t="s">
        <v>364</v>
      </c>
      <c r="E1546" s="489">
        <v>2501.1999999999998</v>
      </c>
      <c r="F1546" s="427"/>
      <c r="G1546" s="173">
        <v>2200</v>
      </c>
      <c r="H1546" s="489">
        <v>301.2</v>
      </c>
      <c r="I1546" s="427"/>
      <c r="J1546" s="142">
        <v>2501.1999999999998</v>
      </c>
      <c r="K1546" s="173">
        <v>2200</v>
      </c>
      <c r="L1546" s="142">
        <v>301.2</v>
      </c>
    </row>
    <row r="1547" spans="2:12">
      <c r="B1547" s="204" t="s">
        <v>702</v>
      </c>
      <c r="C1547" s="174" t="s">
        <v>523</v>
      </c>
      <c r="D1547" s="229" t="s">
        <v>522</v>
      </c>
      <c r="E1547" s="489">
        <v>2600</v>
      </c>
      <c r="F1547" s="427"/>
      <c r="G1547" s="173">
        <v>1000</v>
      </c>
      <c r="H1547" s="489">
        <v>1600</v>
      </c>
      <c r="I1547" s="427"/>
      <c r="J1547" s="142">
        <v>2600</v>
      </c>
      <c r="K1547" s="173">
        <v>1000</v>
      </c>
      <c r="L1547" s="142">
        <v>1600</v>
      </c>
    </row>
    <row r="1548" spans="2:12" ht="21">
      <c r="B1548" s="483" t="s">
        <v>250</v>
      </c>
      <c r="C1548" s="427"/>
      <c r="D1548" s="170" t="s">
        <v>249</v>
      </c>
      <c r="E1548" s="482">
        <v>5101.2</v>
      </c>
      <c r="F1548" s="427"/>
      <c r="G1548" s="171">
        <v>3200</v>
      </c>
      <c r="H1548" s="482">
        <v>1901.2</v>
      </c>
      <c r="I1548" s="427"/>
      <c r="J1548" s="141">
        <v>5101.2</v>
      </c>
      <c r="K1548" s="171">
        <v>3200</v>
      </c>
      <c r="L1548" s="141">
        <v>1901.2</v>
      </c>
    </row>
    <row r="1549" spans="2:12" ht="21">
      <c r="B1549" s="483" t="s">
        <v>248</v>
      </c>
      <c r="C1549" s="427"/>
      <c r="D1549" s="170" t="s">
        <v>247</v>
      </c>
      <c r="E1549" s="482">
        <v>-3601.2</v>
      </c>
      <c r="F1549" s="427"/>
      <c r="G1549" s="171">
        <v>-3200</v>
      </c>
      <c r="H1549" s="482">
        <v>-401.2</v>
      </c>
      <c r="I1549" s="427"/>
      <c r="J1549" s="141">
        <v>-3601.2</v>
      </c>
      <c r="K1549" s="171">
        <v>-3200</v>
      </c>
      <c r="L1549" s="141">
        <v>-401.2</v>
      </c>
    </row>
    <row r="1550" spans="2:12">
      <c r="B1550" s="483" t="s">
        <v>2022</v>
      </c>
      <c r="C1550" s="427"/>
      <c r="D1550" s="170" t="s">
        <v>2023</v>
      </c>
      <c r="E1550" s="482">
        <v>0</v>
      </c>
      <c r="F1550" s="427"/>
      <c r="G1550" s="171">
        <v>0</v>
      </c>
      <c r="H1550" s="482">
        <v>0</v>
      </c>
      <c r="I1550" s="427"/>
      <c r="J1550" s="172" t="s">
        <v>228</v>
      </c>
      <c r="K1550" s="172" t="s">
        <v>228</v>
      </c>
      <c r="L1550" s="172" t="s">
        <v>228</v>
      </c>
    </row>
    <row r="1551" spans="2:12" ht="21">
      <c r="B1551" s="483" t="s">
        <v>27</v>
      </c>
      <c r="C1551" s="427"/>
      <c r="D1551" s="170" t="s">
        <v>2024</v>
      </c>
      <c r="E1551" s="482">
        <v>-3601.2</v>
      </c>
      <c r="F1551" s="427"/>
      <c r="G1551" s="171">
        <v>-3200</v>
      </c>
      <c r="H1551" s="482">
        <v>-401.2</v>
      </c>
      <c r="I1551" s="427"/>
      <c r="J1551" s="172" t="s">
        <v>228</v>
      </c>
      <c r="K1551" s="172" t="s">
        <v>228</v>
      </c>
      <c r="L1551" s="172" t="s">
        <v>228</v>
      </c>
    </row>
    <row r="1552" spans="2:12" ht="17.100000000000001" customHeight="1">
      <c r="B1552" s="492" t="s">
        <v>246</v>
      </c>
      <c r="C1552" s="426"/>
      <c r="D1552" s="426"/>
      <c r="E1552" s="426"/>
      <c r="F1552" s="426"/>
      <c r="G1552" s="426"/>
      <c r="H1552" s="426"/>
      <c r="I1552" s="426"/>
      <c r="J1552" s="426"/>
      <c r="K1552" s="426"/>
      <c r="L1552" s="427"/>
    </row>
    <row r="1553" spans="2:12">
      <c r="B1553" s="483" t="s">
        <v>245</v>
      </c>
      <c r="C1553" s="427"/>
      <c r="D1553" s="170" t="s">
        <v>244</v>
      </c>
      <c r="E1553" s="487" t="s">
        <v>228</v>
      </c>
      <c r="F1553" s="427"/>
      <c r="G1553" s="172" t="s">
        <v>228</v>
      </c>
      <c r="H1553" s="487" t="s">
        <v>228</v>
      </c>
      <c r="I1553" s="427"/>
      <c r="J1553" s="141">
        <v>0</v>
      </c>
      <c r="K1553" s="171">
        <v>0</v>
      </c>
      <c r="L1553" s="141">
        <v>0</v>
      </c>
    </row>
    <row r="1554" spans="2:12">
      <c r="B1554" s="483" t="s">
        <v>243</v>
      </c>
      <c r="C1554" s="427"/>
      <c r="D1554" s="170" t="s">
        <v>242</v>
      </c>
      <c r="E1554" s="487" t="s">
        <v>228</v>
      </c>
      <c r="F1554" s="427"/>
      <c r="G1554" s="172" t="s">
        <v>228</v>
      </c>
      <c r="H1554" s="487" t="s">
        <v>228</v>
      </c>
      <c r="I1554" s="427"/>
      <c r="J1554" s="141">
        <v>0</v>
      </c>
      <c r="K1554" s="171">
        <v>0</v>
      </c>
      <c r="L1554" s="141">
        <v>0</v>
      </c>
    </row>
    <row r="1555" spans="2:12">
      <c r="B1555" s="483" t="s">
        <v>241</v>
      </c>
      <c r="C1555" s="427"/>
      <c r="D1555" s="170" t="s">
        <v>240</v>
      </c>
      <c r="E1555" s="487" t="s">
        <v>228</v>
      </c>
      <c r="F1555" s="427"/>
      <c r="G1555" s="172" t="s">
        <v>228</v>
      </c>
      <c r="H1555" s="487" t="s">
        <v>228</v>
      </c>
      <c r="I1555" s="427"/>
      <c r="J1555" s="141">
        <v>0</v>
      </c>
      <c r="K1555" s="171">
        <v>0</v>
      </c>
      <c r="L1555" s="141">
        <v>0</v>
      </c>
    </row>
    <row r="1556" spans="2:12">
      <c r="B1556" s="483" t="s">
        <v>239</v>
      </c>
      <c r="C1556" s="427"/>
      <c r="D1556" s="170" t="s">
        <v>238</v>
      </c>
      <c r="E1556" s="487" t="s">
        <v>228</v>
      </c>
      <c r="F1556" s="427"/>
      <c r="G1556" s="172" t="s">
        <v>228</v>
      </c>
      <c r="H1556" s="487" t="s">
        <v>228</v>
      </c>
      <c r="I1556" s="427"/>
      <c r="J1556" s="141">
        <v>-3601.2</v>
      </c>
      <c r="K1556" s="171">
        <v>-3200</v>
      </c>
      <c r="L1556" s="141">
        <v>-401.2</v>
      </c>
    </row>
    <row r="1557" spans="2:12" ht="17.100000000000001" customHeight="1">
      <c r="B1557" s="492" t="s">
        <v>237</v>
      </c>
      <c r="C1557" s="426"/>
      <c r="D1557" s="426"/>
      <c r="E1557" s="426"/>
      <c r="F1557" s="426"/>
      <c r="G1557" s="426"/>
      <c r="H1557" s="426"/>
      <c r="I1557" s="426"/>
      <c r="J1557" s="426"/>
      <c r="K1557" s="426"/>
      <c r="L1557" s="427"/>
    </row>
    <row r="1558" spans="2:12">
      <c r="B1558" s="483" t="s">
        <v>236</v>
      </c>
      <c r="C1558" s="427"/>
      <c r="D1558" s="170" t="s">
        <v>235</v>
      </c>
      <c r="E1558" s="487" t="s">
        <v>228</v>
      </c>
      <c r="F1558" s="427"/>
      <c r="G1558" s="172" t="s">
        <v>228</v>
      </c>
      <c r="H1558" s="487" t="s">
        <v>228</v>
      </c>
      <c r="I1558" s="427"/>
      <c r="J1558" s="141">
        <v>0</v>
      </c>
      <c r="K1558" s="171">
        <v>0</v>
      </c>
      <c r="L1558" s="141">
        <v>0</v>
      </c>
    </row>
    <row r="1559" spans="2:12">
      <c r="B1559" s="483" t="s">
        <v>234</v>
      </c>
      <c r="C1559" s="427"/>
      <c r="D1559" s="170" t="s">
        <v>233</v>
      </c>
      <c r="E1559" s="487" t="s">
        <v>228</v>
      </c>
      <c r="F1559" s="427"/>
      <c r="G1559" s="172" t="s">
        <v>228</v>
      </c>
      <c r="H1559" s="487" t="s">
        <v>228</v>
      </c>
      <c r="I1559" s="427"/>
      <c r="J1559" s="141">
        <v>0</v>
      </c>
      <c r="K1559" s="171">
        <v>0</v>
      </c>
      <c r="L1559" s="141">
        <v>0</v>
      </c>
    </row>
    <row r="1560" spans="2:12" ht="21">
      <c r="B1560" s="483" t="s">
        <v>232</v>
      </c>
      <c r="C1560" s="427"/>
      <c r="D1560" s="170" t="s">
        <v>77</v>
      </c>
      <c r="E1560" s="487" t="s">
        <v>228</v>
      </c>
      <c r="F1560" s="427"/>
      <c r="G1560" s="172" t="s">
        <v>228</v>
      </c>
      <c r="H1560" s="487" t="s">
        <v>228</v>
      </c>
      <c r="I1560" s="427"/>
      <c r="J1560" s="141">
        <v>0</v>
      </c>
      <c r="K1560" s="171">
        <v>0</v>
      </c>
      <c r="L1560" s="141">
        <v>0</v>
      </c>
    </row>
    <row r="1561" spans="2:12" ht="21">
      <c r="B1561" s="483" t="s">
        <v>231</v>
      </c>
      <c r="C1561" s="427"/>
      <c r="D1561" s="170" t="s">
        <v>230</v>
      </c>
      <c r="E1561" s="487" t="s">
        <v>228</v>
      </c>
      <c r="F1561" s="427"/>
      <c r="G1561" s="172" t="s">
        <v>228</v>
      </c>
      <c r="H1561" s="487" t="s">
        <v>228</v>
      </c>
      <c r="I1561" s="427"/>
      <c r="J1561" s="141">
        <v>-3601.2</v>
      </c>
      <c r="K1561" s="171">
        <v>-3200</v>
      </c>
      <c r="L1561" s="141">
        <v>-401.2</v>
      </c>
    </row>
    <row r="1562" spans="2:12">
      <c r="B1562" s="143" t="s">
        <v>228</v>
      </c>
      <c r="C1562" s="143" t="s">
        <v>228</v>
      </c>
      <c r="D1562" s="143" t="s">
        <v>228</v>
      </c>
      <c r="E1562" s="488" t="s">
        <v>228</v>
      </c>
      <c r="F1562" s="422"/>
      <c r="G1562" s="143" t="s">
        <v>228</v>
      </c>
      <c r="H1562" s="488" t="s">
        <v>228</v>
      </c>
      <c r="I1562" s="422"/>
      <c r="J1562" s="143" t="s">
        <v>228</v>
      </c>
      <c r="K1562" s="143" t="s">
        <v>228</v>
      </c>
      <c r="L1562" s="143" t="s">
        <v>228</v>
      </c>
    </row>
    <row r="1563" spans="2:12">
      <c r="B1563" s="485" t="s">
        <v>2450</v>
      </c>
      <c r="C1563" s="444"/>
      <c r="D1563" s="167" t="s">
        <v>2451</v>
      </c>
      <c r="E1563" s="484" t="s">
        <v>2425</v>
      </c>
      <c r="F1563" s="444"/>
      <c r="G1563" s="168" t="s">
        <v>2426</v>
      </c>
      <c r="H1563" s="484" t="s">
        <v>3</v>
      </c>
      <c r="I1563" s="444"/>
      <c r="J1563" s="168" t="s">
        <v>2425</v>
      </c>
      <c r="K1563" s="168" t="s">
        <v>2426</v>
      </c>
      <c r="L1563" s="168" t="s">
        <v>3</v>
      </c>
    </row>
    <row r="1564" spans="2:12">
      <c r="B1564" s="493" t="s">
        <v>228</v>
      </c>
      <c r="C1564" s="427"/>
      <c r="D1564" s="169" t="s">
        <v>228</v>
      </c>
      <c r="E1564" s="490" t="s">
        <v>258</v>
      </c>
      <c r="F1564" s="432"/>
      <c r="G1564" s="432"/>
      <c r="H1564" s="432"/>
      <c r="I1564" s="433"/>
      <c r="J1564" s="490" t="s">
        <v>257</v>
      </c>
      <c r="K1564" s="432"/>
      <c r="L1564" s="433"/>
    </row>
    <row r="1565" spans="2:12" ht="21">
      <c r="B1565" s="483" t="s">
        <v>248</v>
      </c>
      <c r="C1565" s="427"/>
      <c r="D1565" s="170" t="s">
        <v>247</v>
      </c>
      <c r="E1565" s="482">
        <v>4000</v>
      </c>
      <c r="F1565" s="427"/>
      <c r="G1565" s="171">
        <v>0</v>
      </c>
      <c r="H1565" s="482">
        <v>4000</v>
      </c>
      <c r="I1565" s="427"/>
      <c r="J1565" s="141">
        <v>0</v>
      </c>
      <c r="K1565" s="171">
        <v>0</v>
      </c>
      <c r="L1565" s="141">
        <v>0</v>
      </c>
    </row>
    <row r="1566" spans="2:12">
      <c r="B1566" s="483" t="s">
        <v>241</v>
      </c>
      <c r="C1566" s="427"/>
      <c r="D1566" s="170" t="s">
        <v>240</v>
      </c>
      <c r="E1566" s="487" t="s">
        <v>228</v>
      </c>
      <c r="F1566" s="427"/>
      <c r="G1566" s="172" t="s">
        <v>228</v>
      </c>
      <c r="H1566" s="487" t="s">
        <v>228</v>
      </c>
      <c r="I1566" s="427"/>
      <c r="J1566" s="141">
        <v>0</v>
      </c>
      <c r="K1566" s="171">
        <v>0</v>
      </c>
      <c r="L1566" s="141">
        <v>0</v>
      </c>
    </row>
    <row r="1567" spans="2:12">
      <c r="B1567" s="483" t="s">
        <v>239</v>
      </c>
      <c r="C1567" s="427"/>
      <c r="D1567" s="170" t="s">
        <v>238</v>
      </c>
      <c r="E1567" s="487" t="s">
        <v>228</v>
      </c>
      <c r="F1567" s="427"/>
      <c r="G1567" s="172" t="s">
        <v>228</v>
      </c>
      <c r="H1567" s="487" t="s">
        <v>228</v>
      </c>
      <c r="I1567" s="427"/>
      <c r="J1567" s="141">
        <v>0</v>
      </c>
      <c r="K1567" s="171">
        <v>0</v>
      </c>
      <c r="L1567" s="141">
        <v>0</v>
      </c>
    </row>
    <row r="1568" spans="2:12" ht="21">
      <c r="B1568" s="483" t="s">
        <v>232</v>
      </c>
      <c r="C1568" s="427"/>
      <c r="D1568" s="170" t="s">
        <v>77</v>
      </c>
      <c r="E1568" s="487" t="s">
        <v>228</v>
      </c>
      <c r="F1568" s="427"/>
      <c r="G1568" s="172" t="s">
        <v>228</v>
      </c>
      <c r="H1568" s="487" t="s">
        <v>228</v>
      </c>
      <c r="I1568" s="427"/>
      <c r="J1568" s="141">
        <v>0</v>
      </c>
      <c r="K1568" s="171">
        <v>0</v>
      </c>
      <c r="L1568" s="141">
        <v>0</v>
      </c>
    </row>
    <row r="1569" spans="2:12" ht="21">
      <c r="B1569" s="483" t="s">
        <v>231</v>
      </c>
      <c r="C1569" s="427"/>
      <c r="D1569" s="170" t="s">
        <v>230</v>
      </c>
      <c r="E1569" s="487" t="s">
        <v>228</v>
      </c>
      <c r="F1569" s="427"/>
      <c r="G1569" s="172" t="s">
        <v>228</v>
      </c>
      <c r="H1569" s="487" t="s">
        <v>228</v>
      </c>
      <c r="I1569" s="427"/>
      <c r="J1569" s="141">
        <v>0</v>
      </c>
      <c r="K1569" s="171">
        <v>0</v>
      </c>
      <c r="L1569" s="141">
        <v>0</v>
      </c>
    </row>
    <row r="1570" spans="2:12" ht="21">
      <c r="B1570" s="483" t="s">
        <v>27</v>
      </c>
      <c r="C1570" s="427"/>
      <c r="D1570" s="170" t="s">
        <v>2024</v>
      </c>
      <c r="E1570" s="482">
        <v>4000</v>
      </c>
      <c r="F1570" s="427"/>
      <c r="G1570" s="171">
        <v>0</v>
      </c>
      <c r="H1570" s="482">
        <v>4000</v>
      </c>
      <c r="I1570" s="427"/>
      <c r="J1570" s="172" t="s">
        <v>228</v>
      </c>
      <c r="K1570" s="172" t="s">
        <v>228</v>
      </c>
      <c r="L1570" s="172" t="s">
        <v>228</v>
      </c>
    </row>
    <row r="1571" spans="2:12">
      <c r="B1571" s="143" t="s">
        <v>228</v>
      </c>
      <c r="C1571" s="143" t="s">
        <v>228</v>
      </c>
      <c r="D1571" s="143" t="s">
        <v>228</v>
      </c>
      <c r="E1571" s="488" t="s">
        <v>228</v>
      </c>
      <c r="F1571" s="422"/>
      <c r="G1571" s="143" t="s">
        <v>228</v>
      </c>
      <c r="H1571" s="488" t="s">
        <v>228</v>
      </c>
      <c r="I1571" s="422"/>
      <c r="J1571" s="143" t="s">
        <v>228</v>
      </c>
      <c r="K1571" s="143" t="s">
        <v>228</v>
      </c>
      <c r="L1571" s="143" t="s">
        <v>228</v>
      </c>
    </row>
    <row r="1572" spans="2:12">
      <c r="B1572" s="485" t="s">
        <v>2452</v>
      </c>
      <c r="C1572" s="444"/>
      <c r="D1572" s="167" t="s">
        <v>700</v>
      </c>
      <c r="E1572" s="484" t="s">
        <v>2425</v>
      </c>
      <c r="F1572" s="444"/>
      <c r="G1572" s="168" t="s">
        <v>2426</v>
      </c>
      <c r="H1572" s="484" t="s">
        <v>3</v>
      </c>
      <c r="I1572" s="444"/>
      <c r="J1572" s="168" t="s">
        <v>2425</v>
      </c>
      <c r="K1572" s="168" t="s">
        <v>2426</v>
      </c>
      <c r="L1572" s="168" t="s">
        <v>3</v>
      </c>
    </row>
    <row r="1573" spans="2:12">
      <c r="B1573" s="493" t="s">
        <v>228</v>
      </c>
      <c r="C1573" s="427"/>
      <c r="D1573" s="169" t="s">
        <v>228</v>
      </c>
      <c r="E1573" s="490" t="s">
        <v>258</v>
      </c>
      <c r="F1573" s="432"/>
      <c r="G1573" s="432"/>
      <c r="H1573" s="432"/>
      <c r="I1573" s="433"/>
      <c r="J1573" s="490" t="s">
        <v>257</v>
      </c>
      <c r="K1573" s="432"/>
      <c r="L1573" s="433"/>
    </row>
    <row r="1574" spans="2:12" ht="21">
      <c r="B1574" s="483" t="s">
        <v>248</v>
      </c>
      <c r="C1574" s="427"/>
      <c r="D1574" s="170" t="s">
        <v>247</v>
      </c>
      <c r="E1574" s="482">
        <v>4000</v>
      </c>
      <c r="F1574" s="427"/>
      <c r="G1574" s="171">
        <v>0</v>
      </c>
      <c r="H1574" s="482">
        <v>4000</v>
      </c>
      <c r="I1574" s="427"/>
      <c r="J1574" s="141">
        <v>0</v>
      </c>
      <c r="K1574" s="171">
        <v>0</v>
      </c>
      <c r="L1574" s="141">
        <v>0</v>
      </c>
    </row>
    <row r="1575" spans="2:12">
      <c r="B1575" s="483" t="s">
        <v>241</v>
      </c>
      <c r="C1575" s="427"/>
      <c r="D1575" s="170" t="s">
        <v>240</v>
      </c>
      <c r="E1575" s="487" t="s">
        <v>228</v>
      </c>
      <c r="F1575" s="427"/>
      <c r="G1575" s="172" t="s">
        <v>228</v>
      </c>
      <c r="H1575" s="487" t="s">
        <v>228</v>
      </c>
      <c r="I1575" s="427"/>
      <c r="J1575" s="141">
        <v>0</v>
      </c>
      <c r="K1575" s="171">
        <v>0</v>
      </c>
      <c r="L1575" s="141">
        <v>0</v>
      </c>
    </row>
    <row r="1576" spans="2:12">
      <c r="B1576" s="483" t="s">
        <v>239</v>
      </c>
      <c r="C1576" s="427"/>
      <c r="D1576" s="170" t="s">
        <v>238</v>
      </c>
      <c r="E1576" s="487" t="s">
        <v>228</v>
      </c>
      <c r="F1576" s="427"/>
      <c r="G1576" s="172" t="s">
        <v>228</v>
      </c>
      <c r="H1576" s="487" t="s">
        <v>228</v>
      </c>
      <c r="I1576" s="427"/>
      <c r="J1576" s="141">
        <v>0</v>
      </c>
      <c r="K1576" s="171">
        <v>0</v>
      </c>
      <c r="L1576" s="141">
        <v>0</v>
      </c>
    </row>
    <row r="1577" spans="2:12" ht="21">
      <c r="B1577" s="483" t="s">
        <v>232</v>
      </c>
      <c r="C1577" s="427"/>
      <c r="D1577" s="170" t="s">
        <v>77</v>
      </c>
      <c r="E1577" s="487" t="s">
        <v>228</v>
      </c>
      <c r="F1577" s="427"/>
      <c r="G1577" s="172" t="s">
        <v>228</v>
      </c>
      <c r="H1577" s="487" t="s">
        <v>228</v>
      </c>
      <c r="I1577" s="427"/>
      <c r="J1577" s="141">
        <v>0</v>
      </c>
      <c r="K1577" s="171">
        <v>0</v>
      </c>
      <c r="L1577" s="141">
        <v>0</v>
      </c>
    </row>
    <row r="1578" spans="2:12" ht="21">
      <c r="B1578" s="483" t="s">
        <v>231</v>
      </c>
      <c r="C1578" s="427"/>
      <c r="D1578" s="170" t="s">
        <v>230</v>
      </c>
      <c r="E1578" s="487" t="s">
        <v>228</v>
      </c>
      <c r="F1578" s="427"/>
      <c r="G1578" s="172" t="s">
        <v>228</v>
      </c>
      <c r="H1578" s="487" t="s">
        <v>228</v>
      </c>
      <c r="I1578" s="427"/>
      <c r="J1578" s="141">
        <v>0</v>
      </c>
      <c r="K1578" s="171">
        <v>0</v>
      </c>
      <c r="L1578" s="141">
        <v>0</v>
      </c>
    </row>
    <row r="1579" spans="2:12" ht="21">
      <c r="B1579" s="483" t="s">
        <v>27</v>
      </c>
      <c r="C1579" s="427"/>
      <c r="D1579" s="170" t="s">
        <v>2024</v>
      </c>
      <c r="E1579" s="482">
        <v>4000</v>
      </c>
      <c r="F1579" s="427"/>
      <c r="G1579" s="171">
        <v>0</v>
      </c>
      <c r="H1579" s="482">
        <v>4000</v>
      </c>
      <c r="I1579" s="427"/>
      <c r="J1579" s="172" t="s">
        <v>228</v>
      </c>
      <c r="K1579" s="172" t="s">
        <v>228</v>
      </c>
      <c r="L1579" s="172" t="s">
        <v>228</v>
      </c>
    </row>
    <row r="1580" spans="2:12">
      <c r="B1580" s="143" t="s">
        <v>228</v>
      </c>
      <c r="C1580" s="143" t="s">
        <v>228</v>
      </c>
      <c r="D1580" s="143" t="s">
        <v>228</v>
      </c>
      <c r="E1580" s="488" t="s">
        <v>228</v>
      </c>
      <c r="F1580" s="422"/>
      <c r="G1580" s="143" t="s">
        <v>228</v>
      </c>
      <c r="H1580" s="488" t="s">
        <v>228</v>
      </c>
      <c r="I1580" s="422"/>
      <c r="J1580" s="143" t="s">
        <v>228</v>
      </c>
      <c r="K1580" s="143" t="s">
        <v>228</v>
      </c>
      <c r="L1580" s="143" t="s">
        <v>228</v>
      </c>
    </row>
    <row r="1581" spans="2:12">
      <c r="B1581" s="485" t="s">
        <v>701</v>
      </c>
      <c r="C1581" s="444"/>
      <c r="D1581" s="167" t="s">
        <v>700</v>
      </c>
      <c r="E1581" s="484" t="s">
        <v>2425</v>
      </c>
      <c r="F1581" s="444"/>
      <c r="G1581" s="168" t="s">
        <v>2426</v>
      </c>
      <c r="H1581" s="484" t="s">
        <v>3</v>
      </c>
      <c r="I1581" s="444"/>
      <c r="J1581" s="168" t="s">
        <v>2425</v>
      </c>
      <c r="K1581" s="168" t="s">
        <v>2426</v>
      </c>
      <c r="L1581" s="168" t="s">
        <v>3</v>
      </c>
    </row>
    <row r="1582" spans="2:12">
      <c r="B1582" s="486" t="s">
        <v>259</v>
      </c>
      <c r="C1582" s="427"/>
      <c r="D1582" s="169" t="s">
        <v>228</v>
      </c>
      <c r="E1582" s="490" t="s">
        <v>258</v>
      </c>
      <c r="F1582" s="432"/>
      <c r="G1582" s="432"/>
      <c r="H1582" s="432"/>
      <c r="I1582" s="433"/>
      <c r="J1582" s="490" t="s">
        <v>257</v>
      </c>
      <c r="K1582" s="432"/>
      <c r="L1582" s="433"/>
    </row>
    <row r="1583" spans="2:12" ht="17.100000000000001" customHeight="1">
      <c r="B1583" s="492" t="s">
        <v>256</v>
      </c>
      <c r="C1583" s="426"/>
      <c r="D1583" s="426"/>
      <c r="E1583" s="426"/>
      <c r="F1583" s="426"/>
      <c r="G1583" s="426"/>
      <c r="H1583" s="426"/>
      <c r="I1583" s="426"/>
      <c r="J1583" s="426"/>
      <c r="K1583" s="426"/>
      <c r="L1583" s="427"/>
    </row>
    <row r="1584" spans="2:12" ht="21">
      <c r="B1584" s="204" t="s">
        <v>697</v>
      </c>
      <c r="C1584" s="174" t="s">
        <v>2076</v>
      </c>
      <c r="D1584" s="229" t="s">
        <v>2077</v>
      </c>
      <c r="E1584" s="489">
        <v>4000</v>
      </c>
      <c r="F1584" s="427"/>
      <c r="G1584" s="173">
        <v>0</v>
      </c>
      <c r="H1584" s="489">
        <v>4000</v>
      </c>
      <c r="I1584" s="427"/>
      <c r="J1584" s="174" t="s">
        <v>228</v>
      </c>
      <c r="K1584" s="174" t="s">
        <v>228</v>
      </c>
      <c r="L1584" s="174" t="s">
        <v>228</v>
      </c>
    </row>
    <row r="1585" spans="2:12">
      <c r="B1585" s="483" t="s">
        <v>252</v>
      </c>
      <c r="C1585" s="427"/>
      <c r="D1585" s="170" t="s">
        <v>251</v>
      </c>
      <c r="E1585" s="482">
        <v>4000</v>
      </c>
      <c r="F1585" s="427"/>
      <c r="G1585" s="171">
        <v>0</v>
      </c>
      <c r="H1585" s="482">
        <v>4000</v>
      </c>
      <c r="I1585" s="427"/>
      <c r="J1585" s="141">
        <v>0</v>
      </c>
      <c r="K1585" s="171">
        <v>0</v>
      </c>
      <c r="L1585" s="141">
        <v>0</v>
      </c>
    </row>
    <row r="1586" spans="2:12" ht="21">
      <c r="B1586" s="483" t="s">
        <v>250</v>
      </c>
      <c r="C1586" s="427"/>
      <c r="D1586" s="170" t="s">
        <v>249</v>
      </c>
      <c r="E1586" s="482">
        <v>0</v>
      </c>
      <c r="F1586" s="427"/>
      <c r="G1586" s="171">
        <v>0</v>
      </c>
      <c r="H1586" s="482">
        <v>0</v>
      </c>
      <c r="I1586" s="427"/>
      <c r="J1586" s="141">
        <v>0</v>
      </c>
      <c r="K1586" s="171">
        <v>0</v>
      </c>
      <c r="L1586" s="141">
        <v>0</v>
      </c>
    </row>
    <row r="1587" spans="2:12" ht="21">
      <c r="B1587" s="483" t="s">
        <v>248</v>
      </c>
      <c r="C1587" s="427"/>
      <c r="D1587" s="170" t="s">
        <v>247</v>
      </c>
      <c r="E1587" s="482">
        <v>4000</v>
      </c>
      <c r="F1587" s="427"/>
      <c r="G1587" s="171">
        <v>0</v>
      </c>
      <c r="H1587" s="482">
        <v>4000</v>
      </c>
      <c r="I1587" s="427"/>
      <c r="J1587" s="141">
        <v>0</v>
      </c>
      <c r="K1587" s="171">
        <v>0</v>
      </c>
      <c r="L1587" s="141">
        <v>0</v>
      </c>
    </row>
    <row r="1588" spans="2:12">
      <c r="B1588" s="483" t="s">
        <v>2022</v>
      </c>
      <c r="C1588" s="427"/>
      <c r="D1588" s="170" t="s">
        <v>2023</v>
      </c>
      <c r="E1588" s="482">
        <v>0</v>
      </c>
      <c r="F1588" s="427"/>
      <c r="G1588" s="171">
        <v>0</v>
      </c>
      <c r="H1588" s="482">
        <v>0</v>
      </c>
      <c r="I1588" s="427"/>
      <c r="J1588" s="172" t="s">
        <v>228</v>
      </c>
      <c r="K1588" s="172" t="s">
        <v>228</v>
      </c>
      <c r="L1588" s="172" t="s">
        <v>228</v>
      </c>
    </row>
    <row r="1589" spans="2:12" ht="21">
      <c r="B1589" s="483" t="s">
        <v>27</v>
      </c>
      <c r="C1589" s="427"/>
      <c r="D1589" s="170" t="s">
        <v>2024</v>
      </c>
      <c r="E1589" s="482">
        <v>4000</v>
      </c>
      <c r="F1589" s="427"/>
      <c r="G1589" s="171">
        <v>0</v>
      </c>
      <c r="H1589" s="482">
        <v>4000</v>
      </c>
      <c r="I1589" s="427"/>
      <c r="J1589" s="172" t="s">
        <v>228</v>
      </c>
      <c r="K1589" s="172" t="s">
        <v>228</v>
      </c>
      <c r="L1589" s="172" t="s">
        <v>228</v>
      </c>
    </row>
    <row r="1590" spans="2:12" ht="17.100000000000001" customHeight="1">
      <c r="B1590" s="492" t="s">
        <v>246</v>
      </c>
      <c r="C1590" s="426"/>
      <c r="D1590" s="426"/>
      <c r="E1590" s="426"/>
      <c r="F1590" s="426"/>
      <c r="G1590" s="426"/>
      <c r="H1590" s="426"/>
      <c r="I1590" s="426"/>
      <c r="J1590" s="426"/>
      <c r="K1590" s="426"/>
      <c r="L1590" s="427"/>
    </row>
    <row r="1591" spans="2:12">
      <c r="B1591" s="483" t="s">
        <v>245</v>
      </c>
      <c r="C1591" s="427"/>
      <c r="D1591" s="170" t="s">
        <v>244</v>
      </c>
      <c r="E1591" s="487" t="s">
        <v>228</v>
      </c>
      <c r="F1591" s="427"/>
      <c r="G1591" s="172" t="s">
        <v>228</v>
      </c>
      <c r="H1591" s="487" t="s">
        <v>228</v>
      </c>
      <c r="I1591" s="427"/>
      <c r="J1591" s="141">
        <v>0</v>
      </c>
      <c r="K1591" s="171">
        <v>0</v>
      </c>
      <c r="L1591" s="141">
        <v>0</v>
      </c>
    </row>
    <row r="1592" spans="2:12">
      <c r="B1592" s="483" t="s">
        <v>243</v>
      </c>
      <c r="C1592" s="427"/>
      <c r="D1592" s="170" t="s">
        <v>242</v>
      </c>
      <c r="E1592" s="487" t="s">
        <v>228</v>
      </c>
      <c r="F1592" s="427"/>
      <c r="G1592" s="172" t="s">
        <v>228</v>
      </c>
      <c r="H1592" s="487" t="s">
        <v>228</v>
      </c>
      <c r="I1592" s="427"/>
      <c r="J1592" s="141">
        <v>0</v>
      </c>
      <c r="K1592" s="171">
        <v>0</v>
      </c>
      <c r="L1592" s="141">
        <v>0</v>
      </c>
    </row>
    <row r="1593" spans="2:12">
      <c r="B1593" s="483" t="s">
        <v>241</v>
      </c>
      <c r="C1593" s="427"/>
      <c r="D1593" s="170" t="s">
        <v>240</v>
      </c>
      <c r="E1593" s="487" t="s">
        <v>228</v>
      </c>
      <c r="F1593" s="427"/>
      <c r="G1593" s="172" t="s">
        <v>228</v>
      </c>
      <c r="H1593" s="487" t="s">
        <v>228</v>
      </c>
      <c r="I1593" s="427"/>
      <c r="J1593" s="141">
        <v>0</v>
      </c>
      <c r="K1593" s="171">
        <v>0</v>
      </c>
      <c r="L1593" s="141">
        <v>0</v>
      </c>
    </row>
    <row r="1594" spans="2:12">
      <c r="B1594" s="483" t="s">
        <v>239</v>
      </c>
      <c r="C1594" s="427"/>
      <c r="D1594" s="170" t="s">
        <v>238</v>
      </c>
      <c r="E1594" s="487" t="s">
        <v>228</v>
      </c>
      <c r="F1594" s="427"/>
      <c r="G1594" s="172" t="s">
        <v>228</v>
      </c>
      <c r="H1594" s="487" t="s">
        <v>228</v>
      </c>
      <c r="I1594" s="427"/>
      <c r="J1594" s="141">
        <v>0</v>
      </c>
      <c r="K1594" s="171">
        <v>0</v>
      </c>
      <c r="L1594" s="141">
        <v>0</v>
      </c>
    </row>
    <row r="1595" spans="2:12" ht="17.100000000000001" customHeight="1">
      <c r="B1595" s="492" t="s">
        <v>237</v>
      </c>
      <c r="C1595" s="426"/>
      <c r="D1595" s="426"/>
      <c r="E1595" s="426"/>
      <c r="F1595" s="426"/>
      <c r="G1595" s="426"/>
      <c r="H1595" s="426"/>
      <c r="I1595" s="426"/>
      <c r="J1595" s="426"/>
      <c r="K1595" s="426"/>
      <c r="L1595" s="427"/>
    </row>
    <row r="1596" spans="2:12">
      <c r="B1596" s="483" t="s">
        <v>236</v>
      </c>
      <c r="C1596" s="427"/>
      <c r="D1596" s="170" t="s">
        <v>235</v>
      </c>
      <c r="E1596" s="487" t="s">
        <v>228</v>
      </c>
      <c r="F1596" s="427"/>
      <c r="G1596" s="172" t="s">
        <v>228</v>
      </c>
      <c r="H1596" s="487" t="s">
        <v>228</v>
      </c>
      <c r="I1596" s="427"/>
      <c r="J1596" s="141">
        <v>0</v>
      </c>
      <c r="K1596" s="171">
        <v>0</v>
      </c>
      <c r="L1596" s="141">
        <v>0</v>
      </c>
    </row>
    <row r="1597" spans="2:12">
      <c r="B1597" s="483" t="s">
        <v>234</v>
      </c>
      <c r="C1597" s="427"/>
      <c r="D1597" s="170" t="s">
        <v>233</v>
      </c>
      <c r="E1597" s="487" t="s">
        <v>228</v>
      </c>
      <c r="F1597" s="427"/>
      <c r="G1597" s="172" t="s">
        <v>228</v>
      </c>
      <c r="H1597" s="487" t="s">
        <v>228</v>
      </c>
      <c r="I1597" s="427"/>
      <c r="J1597" s="141">
        <v>0</v>
      </c>
      <c r="K1597" s="171">
        <v>0</v>
      </c>
      <c r="L1597" s="141">
        <v>0</v>
      </c>
    </row>
    <row r="1598" spans="2:12" ht="21">
      <c r="B1598" s="483" t="s">
        <v>232</v>
      </c>
      <c r="C1598" s="427"/>
      <c r="D1598" s="170" t="s">
        <v>77</v>
      </c>
      <c r="E1598" s="487" t="s">
        <v>228</v>
      </c>
      <c r="F1598" s="427"/>
      <c r="G1598" s="172" t="s">
        <v>228</v>
      </c>
      <c r="H1598" s="487" t="s">
        <v>228</v>
      </c>
      <c r="I1598" s="427"/>
      <c r="J1598" s="141">
        <v>0</v>
      </c>
      <c r="K1598" s="171">
        <v>0</v>
      </c>
      <c r="L1598" s="141">
        <v>0</v>
      </c>
    </row>
    <row r="1599" spans="2:12" ht="21">
      <c r="B1599" s="483" t="s">
        <v>231</v>
      </c>
      <c r="C1599" s="427"/>
      <c r="D1599" s="170" t="s">
        <v>230</v>
      </c>
      <c r="E1599" s="487" t="s">
        <v>228</v>
      </c>
      <c r="F1599" s="427"/>
      <c r="G1599" s="172" t="s">
        <v>228</v>
      </c>
      <c r="H1599" s="487" t="s">
        <v>228</v>
      </c>
      <c r="I1599" s="427"/>
      <c r="J1599" s="141">
        <v>0</v>
      </c>
      <c r="K1599" s="171">
        <v>0</v>
      </c>
      <c r="L1599" s="141">
        <v>0</v>
      </c>
    </row>
    <row r="1600" spans="2:12">
      <c r="B1600" s="143" t="s">
        <v>228</v>
      </c>
      <c r="C1600" s="143" t="s">
        <v>228</v>
      </c>
      <c r="D1600" s="143" t="s">
        <v>228</v>
      </c>
      <c r="E1600" s="488" t="s">
        <v>228</v>
      </c>
      <c r="F1600" s="422"/>
      <c r="G1600" s="143" t="s">
        <v>228</v>
      </c>
      <c r="H1600" s="488" t="s">
        <v>228</v>
      </c>
      <c r="I1600" s="422"/>
      <c r="J1600" s="143" t="s">
        <v>228</v>
      </c>
      <c r="K1600" s="143" t="s">
        <v>228</v>
      </c>
      <c r="L1600" s="143" t="s">
        <v>228</v>
      </c>
    </row>
    <row r="1601" spans="2:12" ht="24">
      <c r="B1601" s="485" t="s">
        <v>695</v>
      </c>
      <c r="C1601" s="444"/>
      <c r="D1601" s="167" t="s">
        <v>694</v>
      </c>
      <c r="E1601" s="484" t="s">
        <v>2425</v>
      </c>
      <c r="F1601" s="444"/>
      <c r="G1601" s="168" t="s">
        <v>2426</v>
      </c>
      <c r="H1601" s="484" t="s">
        <v>3</v>
      </c>
      <c r="I1601" s="444"/>
      <c r="J1601" s="168" t="s">
        <v>2425</v>
      </c>
      <c r="K1601" s="168" t="s">
        <v>2426</v>
      </c>
      <c r="L1601" s="168" t="s">
        <v>3</v>
      </c>
    </row>
    <row r="1602" spans="2:12">
      <c r="B1602" s="493" t="s">
        <v>228</v>
      </c>
      <c r="C1602" s="427"/>
      <c r="D1602" s="169" t="s">
        <v>228</v>
      </c>
      <c r="E1602" s="490" t="s">
        <v>258</v>
      </c>
      <c r="F1602" s="432"/>
      <c r="G1602" s="432"/>
      <c r="H1602" s="432"/>
      <c r="I1602" s="433"/>
      <c r="J1602" s="490" t="s">
        <v>257</v>
      </c>
      <c r="K1602" s="432"/>
      <c r="L1602" s="433"/>
    </row>
    <row r="1603" spans="2:12" ht="21">
      <c r="B1603" s="483" t="s">
        <v>248</v>
      </c>
      <c r="C1603" s="427"/>
      <c r="D1603" s="170" t="s">
        <v>247</v>
      </c>
      <c r="E1603" s="482">
        <v>-447222.77</v>
      </c>
      <c r="F1603" s="427"/>
      <c r="G1603" s="171">
        <v>-451100</v>
      </c>
      <c r="H1603" s="482">
        <v>3877.23</v>
      </c>
      <c r="I1603" s="427"/>
      <c r="J1603" s="141">
        <v>-440408.82</v>
      </c>
      <c r="K1603" s="171">
        <v>-444800</v>
      </c>
      <c r="L1603" s="141">
        <v>4391.18</v>
      </c>
    </row>
    <row r="1604" spans="2:12">
      <c r="B1604" s="483" t="s">
        <v>241</v>
      </c>
      <c r="C1604" s="427"/>
      <c r="D1604" s="170" t="s">
        <v>240</v>
      </c>
      <c r="E1604" s="487" t="s">
        <v>228</v>
      </c>
      <c r="F1604" s="427"/>
      <c r="G1604" s="172" t="s">
        <v>228</v>
      </c>
      <c r="H1604" s="487" t="s">
        <v>228</v>
      </c>
      <c r="I1604" s="427"/>
      <c r="J1604" s="141">
        <v>48438</v>
      </c>
      <c r="K1604" s="171">
        <v>0</v>
      </c>
      <c r="L1604" s="141">
        <v>48438</v>
      </c>
    </row>
    <row r="1605" spans="2:12">
      <c r="B1605" s="483" t="s">
        <v>239</v>
      </c>
      <c r="C1605" s="427"/>
      <c r="D1605" s="170" t="s">
        <v>238</v>
      </c>
      <c r="E1605" s="487" t="s">
        <v>228</v>
      </c>
      <c r="F1605" s="427"/>
      <c r="G1605" s="172" t="s">
        <v>228</v>
      </c>
      <c r="H1605" s="487" t="s">
        <v>228</v>
      </c>
      <c r="I1605" s="427"/>
      <c r="J1605" s="141">
        <v>-391970.82</v>
      </c>
      <c r="K1605" s="171">
        <v>-444800</v>
      </c>
      <c r="L1605" s="141">
        <v>52829.18</v>
      </c>
    </row>
    <row r="1606" spans="2:12" ht="21">
      <c r="B1606" s="483" t="s">
        <v>232</v>
      </c>
      <c r="C1606" s="427"/>
      <c r="D1606" s="170" t="s">
        <v>77</v>
      </c>
      <c r="E1606" s="487" t="s">
        <v>228</v>
      </c>
      <c r="F1606" s="427"/>
      <c r="G1606" s="172" t="s">
        <v>228</v>
      </c>
      <c r="H1606" s="487" t="s">
        <v>228</v>
      </c>
      <c r="I1606" s="427"/>
      <c r="J1606" s="141">
        <v>-28791.09</v>
      </c>
      <c r="K1606" s="171">
        <v>-28800</v>
      </c>
      <c r="L1606" s="141">
        <v>8.91</v>
      </c>
    </row>
    <row r="1607" spans="2:12" ht="21">
      <c r="B1607" s="483" t="s">
        <v>231</v>
      </c>
      <c r="C1607" s="427"/>
      <c r="D1607" s="170" t="s">
        <v>230</v>
      </c>
      <c r="E1607" s="487" t="s">
        <v>228</v>
      </c>
      <c r="F1607" s="427"/>
      <c r="G1607" s="172" t="s">
        <v>228</v>
      </c>
      <c r="H1607" s="487" t="s">
        <v>228</v>
      </c>
      <c r="I1607" s="427"/>
      <c r="J1607" s="141">
        <v>-420761.91</v>
      </c>
      <c r="K1607" s="171">
        <v>-473600</v>
      </c>
      <c r="L1607" s="141">
        <v>52838.09</v>
      </c>
    </row>
    <row r="1608" spans="2:12" ht="21">
      <c r="B1608" s="483" t="s">
        <v>27</v>
      </c>
      <c r="C1608" s="427"/>
      <c r="D1608" s="170" t="s">
        <v>2024</v>
      </c>
      <c r="E1608" s="482">
        <v>-447222.77</v>
      </c>
      <c r="F1608" s="427"/>
      <c r="G1608" s="171">
        <v>-451100</v>
      </c>
      <c r="H1608" s="482">
        <v>3877.23</v>
      </c>
      <c r="I1608" s="427"/>
      <c r="J1608" s="172" t="s">
        <v>228</v>
      </c>
      <c r="K1608" s="172" t="s">
        <v>228</v>
      </c>
      <c r="L1608" s="172" t="s">
        <v>228</v>
      </c>
    </row>
    <row r="1609" spans="2:12">
      <c r="B1609" s="143" t="s">
        <v>228</v>
      </c>
      <c r="C1609" s="143" t="s">
        <v>228</v>
      </c>
      <c r="D1609" s="143" t="s">
        <v>228</v>
      </c>
      <c r="E1609" s="488" t="s">
        <v>228</v>
      </c>
      <c r="F1609" s="422"/>
      <c r="G1609" s="143" t="s">
        <v>228</v>
      </c>
      <c r="H1609" s="488" t="s">
        <v>228</v>
      </c>
      <c r="I1609" s="422"/>
      <c r="J1609" s="143" t="s">
        <v>228</v>
      </c>
      <c r="K1609" s="143" t="s">
        <v>228</v>
      </c>
      <c r="L1609" s="143" t="s">
        <v>228</v>
      </c>
    </row>
    <row r="1610" spans="2:12">
      <c r="B1610" s="485" t="s">
        <v>693</v>
      </c>
      <c r="C1610" s="444"/>
      <c r="D1610" s="167" t="s">
        <v>692</v>
      </c>
      <c r="E1610" s="484" t="s">
        <v>2425</v>
      </c>
      <c r="F1610" s="444"/>
      <c r="G1610" s="168" t="s">
        <v>2426</v>
      </c>
      <c r="H1610" s="484" t="s">
        <v>3</v>
      </c>
      <c r="I1610" s="444"/>
      <c r="J1610" s="168" t="s">
        <v>2425</v>
      </c>
      <c r="K1610" s="168" t="s">
        <v>2426</v>
      </c>
      <c r="L1610" s="168" t="s">
        <v>3</v>
      </c>
    </row>
    <row r="1611" spans="2:12">
      <c r="B1611" s="493" t="s">
        <v>228</v>
      </c>
      <c r="C1611" s="427"/>
      <c r="D1611" s="169" t="s">
        <v>228</v>
      </c>
      <c r="E1611" s="490" t="s">
        <v>258</v>
      </c>
      <c r="F1611" s="432"/>
      <c r="G1611" s="432"/>
      <c r="H1611" s="432"/>
      <c r="I1611" s="433"/>
      <c r="J1611" s="490" t="s">
        <v>257</v>
      </c>
      <c r="K1611" s="432"/>
      <c r="L1611" s="433"/>
    </row>
    <row r="1612" spans="2:12" ht="21">
      <c r="B1612" s="483" t="s">
        <v>248</v>
      </c>
      <c r="C1612" s="427"/>
      <c r="D1612" s="170" t="s">
        <v>247</v>
      </c>
      <c r="E1612" s="482">
        <v>-463581.86</v>
      </c>
      <c r="F1612" s="427"/>
      <c r="G1612" s="171">
        <v>-462300</v>
      </c>
      <c r="H1612" s="482">
        <v>-1281.8599999999999</v>
      </c>
      <c r="I1612" s="427"/>
      <c r="J1612" s="141">
        <v>-463859.23</v>
      </c>
      <c r="K1612" s="171">
        <v>-462300</v>
      </c>
      <c r="L1612" s="141">
        <v>-1559.23</v>
      </c>
    </row>
    <row r="1613" spans="2:12">
      <c r="B1613" s="483" t="s">
        <v>241</v>
      </c>
      <c r="C1613" s="427"/>
      <c r="D1613" s="170" t="s">
        <v>240</v>
      </c>
      <c r="E1613" s="487" t="s">
        <v>228</v>
      </c>
      <c r="F1613" s="427"/>
      <c r="G1613" s="172" t="s">
        <v>228</v>
      </c>
      <c r="H1613" s="487" t="s">
        <v>228</v>
      </c>
      <c r="I1613" s="427"/>
      <c r="J1613" s="141">
        <v>0</v>
      </c>
      <c r="K1613" s="171">
        <v>0</v>
      </c>
      <c r="L1613" s="141">
        <v>0</v>
      </c>
    </row>
    <row r="1614" spans="2:12">
      <c r="B1614" s="483" t="s">
        <v>239</v>
      </c>
      <c r="C1614" s="427"/>
      <c r="D1614" s="170" t="s">
        <v>238</v>
      </c>
      <c r="E1614" s="487" t="s">
        <v>228</v>
      </c>
      <c r="F1614" s="427"/>
      <c r="G1614" s="172" t="s">
        <v>228</v>
      </c>
      <c r="H1614" s="487" t="s">
        <v>228</v>
      </c>
      <c r="I1614" s="427"/>
      <c r="J1614" s="141">
        <v>-463859.23</v>
      </c>
      <c r="K1614" s="171">
        <v>-462300</v>
      </c>
      <c r="L1614" s="141">
        <v>-1559.23</v>
      </c>
    </row>
    <row r="1615" spans="2:12" ht="21">
      <c r="B1615" s="483" t="s">
        <v>232</v>
      </c>
      <c r="C1615" s="427"/>
      <c r="D1615" s="170" t="s">
        <v>77</v>
      </c>
      <c r="E1615" s="487" t="s">
        <v>228</v>
      </c>
      <c r="F1615" s="427"/>
      <c r="G1615" s="172" t="s">
        <v>228</v>
      </c>
      <c r="H1615" s="487" t="s">
        <v>228</v>
      </c>
      <c r="I1615" s="427"/>
      <c r="J1615" s="141">
        <v>0</v>
      </c>
      <c r="K1615" s="171">
        <v>0</v>
      </c>
      <c r="L1615" s="141">
        <v>0</v>
      </c>
    </row>
    <row r="1616" spans="2:12" ht="21">
      <c r="B1616" s="483" t="s">
        <v>231</v>
      </c>
      <c r="C1616" s="427"/>
      <c r="D1616" s="170" t="s">
        <v>230</v>
      </c>
      <c r="E1616" s="487" t="s">
        <v>228</v>
      </c>
      <c r="F1616" s="427"/>
      <c r="G1616" s="172" t="s">
        <v>228</v>
      </c>
      <c r="H1616" s="487" t="s">
        <v>228</v>
      </c>
      <c r="I1616" s="427"/>
      <c r="J1616" s="141">
        <v>-463859.23</v>
      </c>
      <c r="K1616" s="171">
        <v>-462300</v>
      </c>
      <c r="L1616" s="141">
        <v>-1559.23</v>
      </c>
    </row>
    <row r="1617" spans="2:12" ht="21">
      <c r="B1617" s="483" t="s">
        <v>27</v>
      </c>
      <c r="C1617" s="427"/>
      <c r="D1617" s="170" t="s">
        <v>2024</v>
      </c>
      <c r="E1617" s="482">
        <v>-463581.86</v>
      </c>
      <c r="F1617" s="427"/>
      <c r="G1617" s="171">
        <v>-462300</v>
      </c>
      <c r="H1617" s="482">
        <v>-1281.8599999999999</v>
      </c>
      <c r="I1617" s="427"/>
      <c r="J1617" s="172" t="s">
        <v>228</v>
      </c>
      <c r="K1617" s="172" t="s">
        <v>228</v>
      </c>
      <c r="L1617" s="172" t="s">
        <v>228</v>
      </c>
    </row>
    <row r="1618" spans="2:12">
      <c r="B1618" s="143" t="s">
        <v>228</v>
      </c>
      <c r="C1618" s="143" t="s">
        <v>228</v>
      </c>
      <c r="D1618" s="143" t="s">
        <v>228</v>
      </c>
      <c r="E1618" s="488" t="s">
        <v>228</v>
      </c>
      <c r="F1618" s="422"/>
      <c r="G1618" s="143" t="s">
        <v>228</v>
      </c>
      <c r="H1618" s="488" t="s">
        <v>228</v>
      </c>
      <c r="I1618" s="422"/>
      <c r="J1618" s="143" t="s">
        <v>228</v>
      </c>
      <c r="K1618" s="143" t="s">
        <v>228</v>
      </c>
      <c r="L1618" s="143" t="s">
        <v>228</v>
      </c>
    </row>
    <row r="1619" spans="2:12">
      <c r="B1619" s="485" t="s">
        <v>691</v>
      </c>
      <c r="C1619" s="444"/>
      <c r="D1619" s="167" t="s">
        <v>690</v>
      </c>
      <c r="E1619" s="484" t="s">
        <v>2425</v>
      </c>
      <c r="F1619" s="444"/>
      <c r="G1619" s="168" t="s">
        <v>2426</v>
      </c>
      <c r="H1619" s="484" t="s">
        <v>3</v>
      </c>
      <c r="I1619" s="444"/>
      <c r="J1619" s="168" t="s">
        <v>2425</v>
      </c>
      <c r="K1619" s="168" t="s">
        <v>2426</v>
      </c>
      <c r="L1619" s="168" t="s">
        <v>3</v>
      </c>
    </row>
    <row r="1620" spans="2:12">
      <c r="B1620" s="493" t="s">
        <v>228</v>
      </c>
      <c r="C1620" s="427"/>
      <c r="D1620" s="169" t="s">
        <v>228</v>
      </c>
      <c r="E1620" s="490" t="s">
        <v>258</v>
      </c>
      <c r="F1620" s="432"/>
      <c r="G1620" s="432"/>
      <c r="H1620" s="432"/>
      <c r="I1620" s="433"/>
      <c r="J1620" s="490" t="s">
        <v>257</v>
      </c>
      <c r="K1620" s="432"/>
      <c r="L1620" s="433"/>
    </row>
    <row r="1621" spans="2:12" ht="21">
      <c r="B1621" s="483" t="s">
        <v>248</v>
      </c>
      <c r="C1621" s="427"/>
      <c r="D1621" s="170" t="s">
        <v>247</v>
      </c>
      <c r="E1621" s="482">
        <v>-463581.86</v>
      </c>
      <c r="F1621" s="427"/>
      <c r="G1621" s="171">
        <v>-462300</v>
      </c>
      <c r="H1621" s="482">
        <v>-1281.8599999999999</v>
      </c>
      <c r="I1621" s="427"/>
      <c r="J1621" s="141">
        <v>-463859.23</v>
      </c>
      <c r="K1621" s="171">
        <v>-462300</v>
      </c>
      <c r="L1621" s="141">
        <v>-1559.23</v>
      </c>
    </row>
    <row r="1622" spans="2:12">
      <c r="B1622" s="483" t="s">
        <v>241</v>
      </c>
      <c r="C1622" s="427"/>
      <c r="D1622" s="170" t="s">
        <v>240</v>
      </c>
      <c r="E1622" s="487" t="s">
        <v>228</v>
      </c>
      <c r="F1622" s="427"/>
      <c r="G1622" s="172" t="s">
        <v>228</v>
      </c>
      <c r="H1622" s="487" t="s">
        <v>228</v>
      </c>
      <c r="I1622" s="427"/>
      <c r="J1622" s="141">
        <v>0</v>
      </c>
      <c r="K1622" s="171">
        <v>0</v>
      </c>
      <c r="L1622" s="141">
        <v>0</v>
      </c>
    </row>
    <row r="1623" spans="2:12">
      <c r="B1623" s="483" t="s">
        <v>239</v>
      </c>
      <c r="C1623" s="427"/>
      <c r="D1623" s="170" t="s">
        <v>238</v>
      </c>
      <c r="E1623" s="487" t="s">
        <v>228</v>
      </c>
      <c r="F1623" s="427"/>
      <c r="G1623" s="172" t="s">
        <v>228</v>
      </c>
      <c r="H1623" s="487" t="s">
        <v>228</v>
      </c>
      <c r="I1623" s="427"/>
      <c r="J1623" s="141">
        <v>-463859.23</v>
      </c>
      <c r="K1623" s="171">
        <v>-462300</v>
      </c>
      <c r="L1623" s="141">
        <v>-1559.23</v>
      </c>
    </row>
    <row r="1624" spans="2:12" ht="21">
      <c r="B1624" s="483" t="s">
        <v>232</v>
      </c>
      <c r="C1624" s="427"/>
      <c r="D1624" s="170" t="s">
        <v>77</v>
      </c>
      <c r="E1624" s="487" t="s">
        <v>228</v>
      </c>
      <c r="F1624" s="427"/>
      <c r="G1624" s="172" t="s">
        <v>228</v>
      </c>
      <c r="H1624" s="487" t="s">
        <v>228</v>
      </c>
      <c r="I1624" s="427"/>
      <c r="J1624" s="141">
        <v>0</v>
      </c>
      <c r="K1624" s="171">
        <v>0</v>
      </c>
      <c r="L1624" s="141">
        <v>0</v>
      </c>
    </row>
    <row r="1625" spans="2:12" ht="21">
      <c r="B1625" s="483" t="s">
        <v>231</v>
      </c>
      <c r="C1625" s="427"/>
      <c r="D1625" s="170" t="s">
        <v>230</v>
      </c>
      <c r="E1625" s="487" t="s">
        <v>228</v>
      </c>
      <c r="F1625" s="427"/>
      <c r="G1625" s="172" t="s">
        <v>228</v>
      </c>
      <c r="H1625" s="487" t="s">
        <v>228</v>
      </c>
      <c r="I1625" s="427"/>
      <c r="J1625" s="141">
        <v>-463859.23</v>
      </c>
      <c r="K1625" s="171">
        <v>-462300</v>
      </c>
      <c r="L1625" s="141">
        <v>-1559.23</v>
      </c>
    </row>
    <row r="1626" spans="2:12" ht="21">
      <c r="B1626" s="483" t="s">
        <v>27</v>
      </c>
      <c r="C1626" s="427"/>
      <c r="D1626" s="170" t="s">
        <v>2024</v>
      </c>
      <c r="E1626" s="482">
        <v>-463581.86</v>
      </c>
      <c r="F1626" s="427"/>
      <c r="G1626" s="171">
        <v>-462300</v>
      </c>
      <c r="H1626" s="482">
        <v>-1281.8599999999999</v>
      </c>
      <c r="I1626" s="427"/>
      <c r="J1626" s="172" t="s">
        <v>228</v>
      </c>
      <c r="K1626" s="172" t="s">
        <v>228</v>
      </c>
      <c r="L1626" s="172" t="s">
        <v>228</v>
      </c>
    </row>
    <row r="1627" spans="2:12">
      <c r="B1627" s="143" t="s">
        <v>228</v>
      </c>
      <c r="C1627" s="143" t="s">
        <v>228</v>
      </c>
      <c r="D1627" s="143" t="s">
        <v>228</v>
      </c>
      <c r="E1627" s="488" t="s">
        <v>228</v>
      </c>
      <c r="F1627" s="422"/>
      <c r="G1627" s="143" t="s">
        <v>228</v>
      </c>
      <c r="H1627" s="488" t="s">
        <v>228</v>
      </c>
      <c r="I1627" s="422"/>
      <c r="J1627" s="143" t="s">
        <v>228</v>
      </c>
      <c r="K1627" s="143" t="s">
        <v>228</v>
      </c>
      <c r="L1627" s="143" t="s">
        <v>228</v>
      </c>
    </row>
    <row r="1628" spans="2:12" ht="24">
      <c r="B1628" s="485" t="s">
        <v>689</v>
      </c>
      <c r="C1628" s="444"/>
      <c r="D1628" s="167" t="s">
        <v>688</v>
      </c>
      <c r="E1628" s="484" t="s">
        <v>2425</v>
      </c>
      <c r="F1628" s="444"/>
      <c r="G1628" s="168" t="s">
        <v>2426</v>
      </c>
      <c r="H1628" s="484" t="s">
        <v>3</v>
      </c>
      <c r="I1628" s="444"/>
      <c r="J1628" s="168" t="s">
        <v>2425</v>
      </c>
      <c r="K1628" s="168" t="s">
        <v>2426</v>
      </c>
      <c r="L1628" s="168" t="s">
        <v>3</v>
      </c>
    </row>
    <row r="1629" spans="2:12">
      <c r="B1629" s="486" t="s">
        <v>259</v>
      </c>
      <c r="C1629" s="427"/>
      <c r="D1629" s="169" t="s">
        <v>228</v>
      </c>
      <c r="E1629" s="490" t="s">
        <v>258</v>
      </c>
      <c r="F1629" s="432"/>
      <c r="G1629" s="432"/>
      <c r="H1629" s="432"/>
      <c r="I1629" s="433"/>
      <c r="J1629" s="490" t="s">
        <v>257</v>
      </c>
      <c r="K1629" s="432"/>
      <c r="L1629" s="433"/>
    </row>
    <row r="1630" spans="2:12" ht="17.100000000000001" customHeight="1">
      <c r="B1630" s="492" t="s">
        <v>256</v>
      </c>
      <c r="C1630" s="426"/>
      <c r="D1630" s="426"/>
      <c r="E1630" s="426"/>
      <c r="F1630" s="426"/>
      <c r="G1630" s="426"/>
      <c r="H1630" s="426"/>
      <c r="I1630" s="426"/>
      <c r="J1630" s="426"/>
      <c r="K1630" s="426"/>
      <c r="L1630" s="427"/>
    </row>
    <row r="1631" spans="2:12">
      <c r="B1631" s="204" t="s">
        <v>683</v>
      </c>
      <c r="C1631" s="174" t="s">
        <v>607</v>
      </c>
      <c r="D1631" s="229" t="s">
        <v>606</v>
      </c>
      <c r="E1631" s="489">
        <v>14483.24</v>
      </c>
      <c r="F1631" s="427"/>
      <c r="G1631" s="173">
        <v>14500</v>
      </c>
      <c r="H1631" s="489">
        <v>-16.760000000000002</v>
      </c>
      <c r="I1631" s="427"/>
      <c r="J1631" s="142">
        <v>14483.24</v>
      </c>
      <c r="K1631" s="173">
        <v>14500</v>
      </c>
      <c r="L1631" s="142">
        <v>-16.760000000000002</v>
      </c>
    </row>
    <row r="1632" spans="2:12">
      <c r="B1632" s="204" t="s">
        <v>683</v>
      </c>
      <c r="C1632" s="174" t="s">
        <v>687</v>
      </c>
      <c r="D1632" s="229" t="s">
        <v>686</v>
      </c>
      <c r="E1632" s="489">
        <v>0</v>
      </c>
      <c r="F1632" s="427"/>
      <c r="G1632" s="173">
        <v>1300</v>
      </c>
      <c r="H1632" s="489">
        <v>-1300</v>
      </c>
      <c r="I1632" s="427"/>
      <c r="J1632" s="142">
        <v>0</v>
      </c>
      <c r="K1632" s="173">
        <v>1300</v>
      </c>
      <c r="L1632" s="142">
        <v>-1300</v>
      </c>
    </row>
    <row r="1633" spans="2:12">
      <c r="B1633" s="204" t="s">
        <v>683</v>
      </c>
      <c r="C1633" s="174" t="s">
        <v>2091</v>
      </c>
      <c r="D1633" s="229" t="s">
        <v>2092</v>
      </c>
      <c r="E1633" s="489">
        <v>15109.43</v>
      </c>
      <c r="F1633" s="427"/>
      <c r="G1633" s="173">
        <v>15100</v>
      </c>
      <c r="H1633" s="489">
        <v>9.43</v>
      </c>
      <c r="I1633" s="427"/>
      <c r="J1633" s="142">
        <v>15109.43</v>
      </c>
      <c r="K1633" s="173">
        <v>15100</v>
      </c>
      <c r="L1633" s="142">
        <v>9.43</v>
      </c>
    </row>
    <row r="1634" spans="2:12">
      <c r="B1634" s="483" t="s">
        <v>252</v>
      </c>
      <c r="C1634" s="427"/>
      <c r="D1634" s="170" t="s">
        <v>251</v>
      </c>
      <c r="E1634" s="482">
        <v>29592.67</v>
      </c>
      <c r="F1634" s="427"/>
      <c r="G1634" s="171">
        <v>30900</v>
      </c>
      <c r="H1634" s="482">
        <v>-1307.33</v>
      </c>
      <c r="I1634" s="427"/>
      <c r="J1634" s="141">
        <v>29592.67</v>
      </c>
      <c r="K1634" s="171">
        <v>30900</v>
      </c>
      <c r="L1634" s="141">
        <v>-1307.33</v>
      </c>
    </row>
    <row r="1635" spans="2:12">
      <c r="B1635" s="204" t="s">
        <v>683</v>
      </c>
      <c r="C1635" s="174" t="s">
        <v>685</v>
      </c>
      <c r="D1635" s="229" t="s">
        <v>684</v>
      </c>
      <c r="E1635" s="489">
        <v>432029.32</v>
      </c>
      <c r="F1635" s="427"/>
      <c r="G1635" s="173">
        <v>432400</v>
      </c>
      <c r="H1635" s="489">
        <v>-370.68</v>
      </c>
      <c r="I1635" s="427"/>
      <c r="J1635" s="142">
        <v>432039.32</v>
      </c>
      <c r="K1635" s="173">
        <v>432400</v>
      </c>
      <c r="L1635" s="142">
        <v>-360.68</v>
      </c>
    </row>
    <row r="1636" spans="2:12">
      <c r="B1636" s="204" t="s">
        <v>683</v>
      </c>
      <c r="C1636" s="174" t="s">
        <v>682</v>
      </c>
      <c r="D1636" s="229" t="s">
        <v>681</v>
      </c>
      <c r="E1636" s="489">
        <v>61145.21</v>
      </c>
      <c r="F1636" s="427"/>
      <c r="G1636" s="173">
        <v>60800</v>
      </c>
      <c r="H1636" s="489">
        <v>345.21</v>
      </c>
      <c r="I1636" s="427"/>
      <c r="J1636" s="142">
        <v>61412.58</v>
      </c>
      <c r="K1636" s="173">
        <v>60800</v>
      </c>
      <c r="L1636" s="142">
        <v>612.58000000000004</v>
      </c>
    </row>
    <row r="1637" spans="2:12" ht="21">
      <c r="B1637" s="483" t="s">
        <v>250</v>
      </c>
      <c r="C1637" s="427"/>
      <c r="D1637" s="170" t="s">
        <v>249</v>
      </c>
      <c r="E1637" s="482">
        <v>493174.53</v>
      </c>
      <c r="F1637" s="427"/>
      <c r="G1637" s="171">
        <v>493200</v>
      </c>
      <c r="H1637" s="482">
        <v>-25.47</v>
      </c>
      <c r="I1637" s="427"/>
      <c r="J1637" s="141">
        <v>493451.9</v>
      </c>
      <c r="K1637" s="171">
        <v>493200</v>
      </c>
      <c r="L1637" s="141">
        <v>251.9</v>
      </c>
    </row>
    <row r="1638" spans="2:12" ht="21">
      <c r="B1638" s="483" t="s">
        <v>248</v>
      </c>
      <c r="C1638" s="427"/>
      <c r="D1638" s="170" t="s">
        <v>247</v>
      </c>
      <c r="E1638" s="482">
        <v>-463581.86</v>
      </c>
      <c r="F1638" s="427"/>
      <c r="G1638" s="171">
        <v>-462300</v>
      </c>
      <c r="H1638" s="482">
        <v>-1281.8599999999999</v>
      </c>
      <c r="I1638" s="427"/>
      <c r="J1638" s="141">
        <v>-463859.23</v>
      </c>
      <c r="K1638" s="171">
        <v>-462300</v>
      </c>
      <c r="L1638" s="141">
        <v>-1559.23</v>
      </c>
    </row>
    <row r="1639" spans="2:12">
      <c r="B1639" s="483" t="s">
        <v>2022</v>
      </c>
      <c r="C1639" s="427"/>
      <c r="D1639" s="170" t="s">
        <v>2023</v>
      </c>
      <c r="E1639" s="482">
        <v>0</v>
      </c>
      <c r="F1639" s="427"/>
      <c r="G1639" s="171">
        <v>0</v>
      </c>
      <c r="H1639" s="482">
        <v>0</v>
      </c>
      <c r="I1639" s="427"/>
      <c r="J1639" s="172" t="s">
        <v>228</v>
      </c>
      <c r="K1639" s="172" t="s">
        <v>228</v>
      </c>
      <c r="L1639" s="172" t="s">
        <v>228</v>
      </c>
    </row>
    <row r="1640" spans="2:12" ht="21">
      <c r="B1640" s="483" t="s">
        <v>27</v>
      </c>
      <c r="C1640" s="427"/>
      <c r="D1640" s="170" t="s">
        <v>2024</v>
      </c>
      <c r="E1640" s="482">
        <v>-463581.86</v>
      </c>
      <c r="F1640" s="427"/>
      <c r="G1640" s="171">
        <v>-462300</v>
      </c>
      <c r="H1640" s="482">
        <v>-1281.8599999999999</v>
      </c>
      <c r="I1640" s="427"/>
      <c r="J1640" s="172" t="s">
        <v>228</v>
      </c>
      <c r="K1640" s="172" t="s">
        <v>228</v>
      </c>
      <c r="L1640" s="172" t="s">
        <v>228</v>
      </c>
    </row>
    <row r="1641" spans="2:12" ht="17.100000000000001" customHeight="1">
      <c r="B1641" s="492" t="s">
        <v>246</v>
      </c>
      <c r="C1641" s="426"/>
      <c r="D1641" s="426"/>
      <c r="E1641" s="426"/>
      <c r="F1641" s="426"/>
      <c r="G1641" s="426"/>
      <c r="H1641" s="426"/>
      <c r="I1641" s="426"/>
      <c r="J1641" s="426"/>
      <c r="K1641" s="426"/>
      <c r="L1641" s="427"/>
    </row>
    <row r="1642" spans="2:12">
      <c r="B1642" s="483" t="s">
        <v>245</v>
      </c>
      <c r="C1642" s="427"/>
      <c r="D1642" s="170" t="s">
        <v>244</v>
      </c>
      <c r="E1642" s="487" t="s">
        <v>228</v>
      </c>
      <c r="F1642" s="427"/>
      <c r="G1642" s="172" t="s">
        <v>228</v>
      </c>
      <c r="H1642" s="487" t="s">
        <v>228</v>
      </c>
      <c r="I1642" s="427"/>
      <c r="J1642" s="141">
        <v>0</v>
      </c>
      <c r="K1642" s="171">
        <v>0</v>
      </c>
      <c r="L1642" s="141">
        <v>0</v>
      </c>
    </row>
    <row r="1643" spans="2:12">
      <c r="B1643" s="483" t="s">
        <v>243</v>
      </c>
      <c r="C1643" s="427"/>
      <c r="D1643" s="170" t="s">
        <v>242</v>
      </c>
      <c r="E1643" s="487" t="s">
        <v>228</v>
      </c>
      <c r="F1643" s="427"/>
      <c r="G1643" s="172" t="s">
        <v>228</v>
      </c>
      <c r="H1643" s="487" t="s">
        <v>228</v>
      </c>
      <c r="I1643" s="427"/>
      <c r="J1643" s="141">
        <v>0</v>
      </c>
      <c r="K1643" s="171">
        <v>0</v>
      </c>
      <c r="L1643" s="141">
        <v>0</v>
      </c>
    </row>
    <row r="1644" spans="2:12">
      <c r="B1644" s="483" t="s">
        <v>241</v>
      </c>
      <c r="C1644" s="427"/>
      <c r="D1644" s="170" t="s">
        <v>240</v>
      </c>
      <c r="E1644" s="487" t="s">
        <v>228</v>
      </c>
      <c r="F1644" s="427"/>
      <c r="G1644" s="172" t="s">
        <v>228</v>
      </c>
      <c r="H1644" s="487" t="s">
        <v>228</v>
      </c>
      <c r="I1644" s="427"/>
      <c r="J1644" s="141">
        <v>0</v>
      </c>
      <c r="K1644" s="171">
        <v>0</v>
      </c>
      <c r="L1644" s="141">
        <v>0</v>
      </c>
    </row>
    <row r="1645" spans="2:12">
      <c r="B1645" s="483" t="s">
        <v>239</v>
      </c>
      <c r="C1645" s="427"/>
      <c r="D1645" s="170" t="s">
        <v>238</v>
      </c>
      <c r="E1645" s="487" t="s">
        <v>228</v>
      </c>
      <c r="F1645" s="427"/>
      <c r="G1645" s="172" t="s">
        <v>228</v>
      </c>
      <c r="H1645" s="487" t="s">
        <v>228</v>
      </c>
      <c r="I1645" s="427"/>
      <c r="J1645" s="141">
        <v>-463859.23</v>
      </c>
      <c r="K1645" s="171">
        <v>-462300</v>
      </c>
      <c r="L1645" s="141">
        <v>-1559.23</v>
      </c>
    </row>
    <row r="1646" spans="2:12" ht="17.100000000000001" customHeight="1">
      <c r="B1646" s="492" t="s">
        <v>237</v>
      </c>
      <c r="C1646" s="426"/>
      <c r="D1646" s="426"/>
      <c r="E1646" s="426"/>
      <c r="F1646" s="426"/>
      <c r="G1646" s="426"/>
      <c r="H1646" s="426"/>
      <c r="I1646" s="426"/>
      <c r="J1646" s="426"/>
      <c r="K1646" s="426"/>
      <c r="L1646" s="427"/>
    </row>
    <row r="1647" spans="2:12">
      <c r="B1647" s="483" t="s">
        <v>236</v>
      </c>
      <c r="C1647" s="427"/>
      <c r="D1647" s="170" t="s">
        <v>235</v>
      </c>
      <c r="E1647" s="487" t="s">
        <v>228</v>
      </c>
      <c r="F1647" s="427"/>
      <c r="G1647" s="172" t="s">
        <v>228</v>
      </c>
      <c r="H1647" s="487" t="s">
        <v>228</v>
      </c>
      <c r="I1647" s="427"/>
      <c r="J1647" s="141">
        <v>0</v>
      </c>
      <c r="K1647" s="171">
        <v>0</v>
      </c>
      <c r="L1647" s="141">
        <v>0</v>
      </c>
    </row>
    <row r="1648" spans="2:12">
      <c r="B1648" s="483" t="s">
        <v>234</v>
      </c>
      <c r="C1648" s="427"/>
      <c r="D1648" s="170" t="s">
        <v>233</v>
      </c>
      <c r="E1648" s="487" t="s">
        <v>228</v>
      </c>
      <c r="F1648" s="427"/>
      <c r="G1648" s="172" t="s">
        <v>228</v>
      </c>
      <c r="H1648" s="487" t="s">
        <v>228</v>
      </c>
      <c r="I1648" s="427"/>
      <c r="J1648" s="141">
        <v>0</v>
      </c>
      <c r="K1648" s="171">
        <v>0</v>
      </c>
      <c r="L1648" s="141">
        <v>0</v>
      </c>
    </row>
    <row r="1649" spans="2:12" ht="21">
      <c r="B1649" s="483" t="s">
        <v>232</v>
      </c>
      <c r="C1649" s="427"/>
      <c r="D1649" s="170" t="s">
        <v>77</v>
      </c>
      <c r="E1649" s="487" t="s">
        <v>228</v>
      </c>
      <c r="F1649" s="427"/>
      <c r="G1649" s="172" t="s">
        <v>228</v>
      </c>
      <c r="H1649" s="487" t="s">
        <v>228</v>
      </c>
      <c r="I1649" s="427"/>
      <c r="J1649" s="141">
        <v>0</v>
      </c>
      <c r="K1649" s="171">
        <v>0</v>
      </c>
      <c r="L1649" s="141">
        <v>0</v>
      </c>
    </row>
    <row r="1650" spans="2:12" ht="21">
      <c r="B1650" s="483" t="s">
        <v>231</v>
      </c>
      <c r="C1650" s="427"/>
      <c r="D1650" s="170" t="s">
        <v>230</v>
      </c>
      <c r="E1650" s="487" t="s">
        <v>228</v>
      </c>
      <c r="F1650" s="427"/>
      <c r="G1650" s="172" t="s">
        <v>228</v>
      </c>
      <c r="H1650" s="487" t="s">
        <v>228</v>
      </c>
      <c r="I1650" s="427"/>
      <c r="J1650" s="141">
        <v>-463859.23</v>
      </c>
      <c r="K1650" s="171">
        <v>-462300</v>
      </c>
      <c r="L1650" s="141">
        <v>-1559.23</v>
      </c>
    </row>
    <row r="1651" spans="2:12">
      <c r="B1651" s="143" t="s">
        <v>228</v>
      </c>
      <c r="C1651" s="143" t="s">
        <v>228</v>
      </c>
      <c r="D1651" s="143" t="s">
        <v>228</v>
      </c>
      <c r="E1651" s="488" t="s">
        <v>228</v>
      </c>
      <c r="F1651" s="422"/>
      <c r="G1651" s="143" t="s">
        <v>228</v>
      </c>
      <c r="H1651" s="488" t="s">
        <v>228</v>
      </c>
      <c r="I1651" s="422"/>
      <c r="J1651" s="143" t="s">
        <v>228</v>
      </c>
      <c r="K1651" s="143" t="s">
        <v>228</v>
      </c>
      <c r="L1651" s="143" t="s">
        <v>228</v>
      </c>
    </row>
    <row r="1652" spans="2:12">
      <c r="B1652" s="485" t="s">
        <v>680</v>
      </c>
      <c r="C1652" s="444"/>
      <c r="D1652" s="167" t="s">
        <v>679</v>
      </c>
      <c r="E1652" s="484" t="s">
        <v>2425</v>
      </c>
      <c r="F1652" s="444"/>
      <c r="G1652" s="168" t="s">
        <v>2426</v>
      </c>
      <c r="H1652" s="484" t="s">
        <v>3</v>
      </c>
      <c r="I1652" s="444"/>
      <c r="J1652" s="168" t="s">
        <v>2425</v>
      </c>
      <c r="K1652" s="168" t="s">
        <v>2426</v>
      </c>
      <c r="L1652" s="168" t="s">
        <v>3</v>
      </c>
    </row>
    <row r="1653" spans="2:12">
      <c r="B1653" s="493" t="s">
        <v>228</v>
      </c>
      <c r="C1653" s="427"/>
      <c r="D1653" s="169" t="s">
        <v>228</v>
      </c>
      <c r="E1653" s="490" t="s">
        <v>258</v>
      </c>
      <c r="F1653" s="432"/>
      <c r="G1653" s="432"/>
      <c r="H1653" s="432"/>
      <c r="I1653" s="433"/>
      <c r="J1653" s="490" t="s">
        <v>257</v>
      </c>
      <c r="K1653" s="432"/>
      <c r="L1653" s="433"/>
    </row>
    <row r="1654" spans="2:12" ht="21">
      <c r="B1654" s="483" t="s">
        <v>248</v>
      </c>
      <c r="C1654" s="427"/>
      <c r="D1654" s="170" t="s">
        <v>247</v>
      </c>
      <c r="E1654" s="482">
        <v>-2570.37</v>
      </c>
      <c r="F1654" s="427"/>
      <c r="G1654" s="171">
        <v>-4000</v>
      </c>
      <c r="H1654" s="482">
        <v>1429.63</v>
      </c>
      <c r="I1654" s="427"/>
      <c r="J1654" s="141">
        <v>-2570.37</v>
      </c>
      <c r="K1654" s="171">
        <v>-4000</v>
      </c>
      <c r="L1654" s="141">
        <v>1429.63</v>
      </c>
    </row>
    <row r="1655" spans="2:12">
      <c r="B1655" s="483" t="s">
        <v>241</v>
      </c>
      <c r="C1655" s="427"/>
      <c r="D1655" s="170" t="s">
        <v>240</v>
      </c>
      <c r="E1655" s="487" t="s">
        <v>228</v>
      </c>
      <c r="F1655" s="427"/>
      <c r="G1655" s="172" t="s">
        <v>228</v>
      </c>
      <c r="H1655" s="487" t="s">
        <v>228</v>
      </c>
      <c r="I1655" s="427"/>
      <c r="J1655" s="141">
        <v>0</v>
      </c>
      <c r="K1655" s="171">
        <v>0</v>
      </c>
      <c r="L1655" s="141">
        <v>0</v>
      </c>
    </row>
    <row r="1656" spans="2:12">
      <c r="B1656" s="483" t="s">
        <v>239</v>
      </c>
      <c r="C1656" s="427"/>
      <c r="D1656" s="170" t="s">
        <v>238</v>
      </c>
      <c r="E1656" s="487" t="s">
        <v>228</v>
      </c>
      <c r="F1656" s="427"/>
      <c r="G1656" s="172" t="s">
        <v>228</v>
      </c>
      <c r="H1656" s="487" t="s">
        <v>228</v>
      </c>
      <c r="I1656" s="427"/>
      <c r="J1656" s="141">
        <v>-2570.37</v>
      </c>
      <c r="K1656" s="171">
        <v>-4000</v>
      </c>
      <c r="L1656" s="141">
        <v>1429.63</v>
      </c>
    </row>
    <row r="1657" spans="2:12" ht="21">
      <c r="B1657" s="483" t="s">
        <v>232</v>
      </c>
      <c r="C1657" s="427"/>
      <c r="D1657" s="170" t="s">
        <v>77</v>
      </c>
      <c r="E1657" s="487" t="s">
        <v>228</v>
      </c>
      <c r="F1657" s="427"/>
      <c r="G1657" s="172" t="s">
        <v>228</v>
      </c>
      <c r="H1657" s="487" t="s">
        <v>228</v>
      </c>
      <c r="I1657" s="427"/>
      <c r="J1657" s="141">
        <v>0</v>
      </c>
      <c r="K1657" s="171">
        <v>0</v>
      </c>
      <c r="L1657" s="141">
        <v>0</v>
      </c>
    </row>
    <row r="1658" spans="2:12" ht="21">
      <c r="B1658" s="483" t="s">
        <v>231</v>
      </c>
      <c r="C1658" s="427"/>
      <c r="D1658" s="170" t="s">
        <v>230</v>
      </c>
      <c r="E1658" s="487" t="s">
        <v>228</v>
      </c>
      <c r="F1658" s="427"/>
      <c r="G1658" s="172" t="s">
        <v>228</v>
      </c>
      <c r="H1658" s="487" t="s">
        <v>228</v>
      </c>
      <c r="I1658" s="427"/>
      <c r="J1658" s="141">
        <v>-2570.37</v>
      </c>
      <c r="K1658" s="171">
        <v>-4000</v>
      </c>
      <c r="L1658" s="141">
        <v>1429.63</v>
      </c>
    </row>
    <row r="1659" spans="2:12" ht="21">
      <c r="B1659" s="483" t="s">
        <v>27</v>
      </c>
      <c r="C1659" s="427"/>
      <c r="D1659" s="170" t="s">
        <v>2024</v>
      </c>
      <c r="E1659" s="482">
        <v>-2570.37</v>
      </c>
      <c r="F1659" s="427"/>
      <c r="G1659" s="171">
        <v>-4000</v>
      </c>
      <c r="H1659" s="482">
        <v>1429.63</v>
      </c>
      <c r="I1659" s="427"/>
      <c r="J1659" s="172" t="s">
        <v>228</v>
      </c>
      <c r="K1659" s="172" t="s">
        <v>228</v>
      </c>
      <c r="L1659" s="172" t="s">
        <v>228</v>
      </c>
    </row>
    <row r="1660" spans="2:12">
      <c r="B1660" s="143" t="s">
        <v>228</v>
      </c>
      <c r="C1660" s="143" t="s">
        <v>228</v>
      </c>
      <c r="D1660" s="143" t="s">
        <v>228</v>
      </c>
      <c r="E1660" s="488" t="s">
        <v>228</v>
      </c>
      <c r="F1660" s="422"/>
      <c r="G1660" s="143" t="s">
        <v>228</v>
      </c>
      <c r="H1660" s="488" t="s">
        <v>228</v>
      </c>
      <c r="I1660" s="422"/>
      <c r="J1660" s="143" t="s">
        <v>228</v>
      </c>
      <c r="K1660" s="143" t="s">
        <v>228</v>
      </c>
      <c r="L1660" s="143" t="s">
        <v>228</v>
      </c>
    </row>
    <row r="1661" spans="2:12">
      <c r="B1661" s="485" t="s">
        <v>678</v>
      </c>
      <c r="C1661" s="444"/>
      <c r="D1661" s="167" t="s">
        <v>514</v>
      </c>
      <c r="E1661" s="484" t="s">
        <v>2425</v>
      </c>
      <c r="F1661" s="444"/>
      <c r="G1661" s="168" t="s">
        <v>2426</v>
      </c>
      <c r="H1661" s="484" t="s">
        <v>3</v>
      </c>
      <c r="I1661" s="444"/>
      <c r="J1661" s="168" t="s">
        <v>2425</v>
      </c>
      <c r="K1661" s="168" t="s">
        <v>2426</v>
      </c>
      <c r="L1661" s="168" t="s">
        <v>3</v>
      </c>
    </row>
    <row r="1662" spans="2:12">
      <c r="B1662" s="493" t="s">
        <v>228</v>
      </c>
      <c r="C1662" s="427"/>
      <c r="D1662" s="169" t="s">
        <v>228</v>
      </c>
      <c r="E1662" s="490" t="s">
        <v>258</v>
      </c>
      <c r="F1662" s="432"/>
      <c r="G1662" s="432"/>
      <c r="H1662" s="432"/>
      <c r="I1662" s="433"/>
      <c r="J1662" s="490" t="s">
        <v>257</v>
      </c>
      <c r="K1662" s="432"/>
      <c r="L1662" s="433"/>
    </row>
    <row r="1663" spans="2:12" ht="21">
      <c r="B1663" s="483" t="s">
        <v>248</v>
      </c>
      <c r="C1663" s="427"/>
      <c r="D1663" s="170" t="s">
        <v>247</v>
      </c>
      <c r="E1663" s="482">
        <v>-2570.37</v>
      </c>
      <c r="F1663" s="427"/>
      <c r="G1663" s="171">
        <v>-4000</v>
      </c>
      <c r="H1663" s="482">
        <v>1429.63</v>
      </c>
      <c r="I1663" s="427"/>
      <c r="J1663" s="141">
        <v>-2570.37</v>
      </c>
      <c r="K1663" s="171">
        <v>-4000</v>
      </c>
      <c r="L1663" s="141">
        <v>1429.63</v>
      </c>
    </row>
    <row r="1664" spans="2:12">
      <c r="B1664" s="483" t="s">
        <v>241</v>
      </c>
      <c r="C1664" s="427"/>
      <c r="D1664" s="170" t="s">
        <v>240</v>
      </c>
      <c r="E1664" s="487" t="s">
        <v>228</v>
      </c>
      <c r="F1664" s="427"/>
      <c r="G1664" s="172" t="s">
        <v>228</v>
      </c>
      <c r="H1664" s="487" t="s">
        <v>228</v>
      </c>
      <c r="I1664" s="427"/>
      <c r="J1664" s="141">
        <v>0</v>
      </c>
      <c r="K1664" s="171">
        <v>0</v>
      </c>
      <c r="L1664" s="141">
        <v>0</v>
      </c>
    </row>
    <row r="1665" spans="2:12">
      <c r="B1665" s="483" t="s">
        <v>239</v>
      </c>
      <c r="C1665" s="427"/>
      <c r="D1665" s="170" t="s">
        <v>238</v>
      </c>
      <c r="E1665" s="487" t="s">
        <v>228</v>
      </c>
      <c r="F1665" s="427"/>
      <c r="G1665" s="172" t="s">
        <v>228</v>
      </c>
      <c r="H1665" s="487" t="s">
        <v>228</v>
      </c>
      <c r="I1665" s="427"/>
      <c r="J1665" s="141">
        <v>-2570.37</v>
      </c>
      <c r="K1665" s="171">
        <v>-4000</v>
      </c>
      <c r="L1665" s="141">
        <v>1429.63</v>
      </c>
    </row>
    <row r="1666" spans="2:12" ht="21">
      <c r="B1666" s="483" t="s">
        <v>232</v>
      </c>
      <c r="C1666" s="427"/>
      <c r="D1666" s="170" t="s">
        <v>77</v>
      </c>
      <c r="E1666" s="487" t="s">
        <v>228</v>
      </c>
      <c r="F1666" s="427"/>
      <c r="G1666" s="172" t="s">
        <v>228</v>
      </c>
      <c r="H1666" s="487" t="s">
        <v>228</v>
      </c>
      <c r="I1666" s="427"/>
      <c r="J1666" s="141">
        <v>0</v>
      </c>
      <c r="K1666" s="171">
        <v>0</v>
      </c>
      <c r="L1666" s="141">
        <v>0</v>
      </c>
    </row>
    <row r="1667" spans="2:12" ht="21">
      <c r="B1667" s="483" t="s">
        <v>231</v>
      </c>
      <c r="C1667" s="427"/>
      <c r="D1667" s="170" t="s">
        <v>230</v>
      </c>
      <c r="E1667" s="487" t="s">
        <v>228</v>
      </c>
      <c r="F1667" s="427"/>
      <c r="G1667" s="172" t="s">
        <v>228</v>
      </c>
      <c r="H1667" s="487" t="s">
        <v>228</v>
      </c>
      <c r="I1667" s="427"/>
      <c r="J1667" s="141">
        <v>-2570.37</v>
      </c>
      <c r="K1667" s="171">
        <v>-4000</v>
      </c>
      <c r="L1667" s="141">
        <v>1429.63</v>
      </c>
    </row>
    <row r="1668" spans="2:12" ht="21">
      <c r="B1668" s="483" t="s">
        <v>27</v>
      </c>
      <c r="C1668" s="427"/>
      <c r="D1668" s="170" t="s">
        <v>2024</v>
      </c>
      <c r="E1668" s="482">
        <v>-2570.37</v>
      </c>
      <c r="F1668" s="427"/>
      <c r="G1668" s="171">
        <v>-4000</v>
      </c>
      <c r="H1668" s="482">
        <v>1429.63</v>
      </c>
      <c r="I1668" s="427"/>
      <c r="J1668" s="172" t="s">
        <v>228</v>
      </c>
      <c r="K1668" s="172" t="s">
        <v>228</v>
      </c>
      <c r="L1668" s="172" t="s">
        <v>228</v>
      </c>
    </row>
    <row r="1669" spans="2:12">
      <c r="B1669" s="143" t="s">
        <v>228</v>
      </c>
      <c r="C1669" s="143" t="s">
        <v>228</v>
      </c>
      <c r="D1669" s="143" t="s">
        <v>228</v>
      </c>
      <c r="E1669" s="488" t="s">
        <v>228</v>
      </c>
      <c r="F1669" s="422"/>
      <c r="G1669" s="143" t="s">
        <v>228</v>
      </c>
      <c r="H1669" s="488" t="s">
        <v>228</v>
      </c>
      <c r="I1669" s="422"/>
      <c r="J1669" s="143" t="s">
        <v>228</v>
      </c>
      <c r="K1669" s="143" t="s">
        <v>228</v>
      </c>
      <c r="L1669" s="143" t="s">
        <v>228</v>
      </c>
    </row>
    <row r="1670" spans="2:12" ht="24">
      <c r="B1670" s="485" t="s">
        <v>677</v>
      </c>
      <c r="C1670" s="444"/>
      <c r="D1670" s="167" t="s">
        <v>512</v>
      </c>
      <c r="E1670" s="484" t="s">
        <v>2425</v>
      </c>
      <c r="F1670" s="444"/>
      <c r="G1670" s="168" t="s">
        <v>2426</v>
      </c>
      <c r="H1670" s="484" t="s">
        <v>3</v>
      </c>
      <c r="I1670" s="444"/>
      <c r="J1670" s="168" t="s">
        <v>2425</v>
      </c>
      <c r="K1670" s="168" t="s">
        <v>2426</v>
      </c>
      <c r="L1670" s="168" t="s">
        <v>3</v>
      </c>
    </row>
    <row r="1671" spans="2:12">
      <c r="B1671" s="486" t="s">
        <v>259</v>
      </c>
      <c r="C1671" s="427"/>
      <c r="D1671" s="169" t="s">
        <v>228</v>
      </c>
      <c r="E1671" s="490" t="s">
        <v>258</v>
      </c>
      <c r="F1671" s="432"/>
      <c r="G1671" s="432"/>
      <c r="H1671" s="432"/>
      <c r="I1671" s="433"/>
      <c r="J1671" s="490" t="s">
        <v>257</v>
      </c>
      <c r="K1671" s="432"/>
      <c r="L1671" s="433"/>
    </row>
    <row r="1672" spans="2:12" ht="17.100000000000001" customHeight="1">
      <c r="B1672" s="492" t="s">
        <v>256</v>
      </c>
      <c r="C1672" s="426"/>
      <c r="D1672" s="426"/>
      <c r="E1672" s="426"/>
      <c r="F1672" s="426"/>
      <c r="G1672" s="426"/>
      <c r="H1672" s="426"/>
      <c r="I1672" s="426"/>
      <c r="J1672" s="426"/>
      <c r="K1672" s="426"/>
      <c r="L1672" s="427"/>
    </row>
    <row r="1673" spans="2:12">
      <c r="B1673" s="204" t="s">
        <v>676</v>
      </c>
      <c r="C1673" s="174" t="s">
        <v>524</v>
      </c>
      <c r="D1673" s="229" t="s">
        <v>1613</v>
      </c>
      <c r="E1673" s="489">
        <v>3500</v>
      </c>
      <c r="F1673" s="427"/>
      <c r="G1673" s="173">
        <v>3500</v>
      </c>
      <c r="H1673" s="489">
        <v>0</v>
      </c>
      <c r="I1673" s="427"/>
      <c r="J1673" s="142">
        <v>3500</v>
      </c>
      <c r="K1673" s="173">
        <v>3500</v>
      </c>
      <c r="L1673" s="142">
        <v>0</v>
      </c>
    </row>
    <row r="1674" spans="2:12">
      <c r="B1674" s="483" t="s">
        <v>252</v>
      </c>
      <c r="C1674" s="427"/>
      <c r="D1674" s="170" t="s">
        <v>251</v>
      </c>
      <c r="E1674" s="482">
        <v>3500</v>
      </c>
      <c r="F1674" s="427"/>
      <c r="G1674" s="171">
        <v>3500</v>
      </c>
      <c r="H1674" s="482">
        <v>0</v>
      </c>
      <c r="I1674" s="427"/>
      <c r="J1674" s="141">
        <v>3500</v>
      </c>
      <c r="K1674" s="171">
        <v>3500</v>
      </c>
      <c r="L1674" s="141">
        <v>0</v>
      </c>
    </row>
    <row r="1675" spans="2:12">
      <c r="B1675" s="204" t="s">
        <v>676</v>
      </c>
      <c r="C1675" s="174" t="s">
        <v>366</v>
      </c>
      <c r="D1675" s="229" t="s">
        <v>365</v>
      </c>
      <c r="E1675" s="489">
        <v>5316.01</v>
      </c>
      <c r="F1675" s="427"/>
      <c r="G1675" s="173">
        <v>7500</v>
      </c>
      <c r="H1675" s="489">
        <v>-2183.9899999999998</v>
      </c>
      <c r="I1675" s="427"/>
      <c r="J1675" s="142">
        <v>5316.01</v>
      </c>
      <c r="K1675" s="173">
        <v>7500</v>
      </c>
      <c r="L1675" s="142">
        <v>-2183.9899999999998</v>
      </c>
    </row>
    <row r="1676" spans="2:12" ht="21">
      <c r="B1676" s="483" t="s">
        <v>250</v>
      </c>
      <c r="C1676" s="427"/>
      <c r="D1676" s="170" t="s">
        <v>249</v>
      </c>
      <c r="E1676" s="482">
        <v>5316.01</v>
      </c>
      <c r="F1676" s="427"/>
      <c r="G1676" s="171">
        <v>7500</v>
      </c>
      <c r="H1676" s="482">
        <v>-2183.9899999999998</v>
      </c>
      <c r="I1676" s="427"/>
      <c r="J1676" s="141">
        <v>5316.01</v>
      </c>
      <c r="K1676" s="171">
        <v>7500</v>
      </c>
      <c r="L1676" s="141">
        <v>-2183.9899999999998</v>
      </c>
    </row>
    <row r="1677" spans="2:12" ht="21">
      <c r="B1677" s="483" t="s">
        <v>248</v>
      </c>
      <c r="C1677" s="427"/>
      <c r="D1677" s="170" t="s">
        <v>247</v>
      </c>
      <c r="E1677" s="482">
        <v>-1816.01</v>
      </c>
      <c r="F1677" s="427"/>
      <c r="G1677" s="171">
        <v>-4000</v>
      </c>
      <c r="H1677" s="482">
        <v>2183.9899999999998</v>
      </c>
      <c r="I1677" s="427"/>
      <c r="J1677" s="141">
        <v>-1816.01</v>
      </c>
      <c r="K1677" s="171">
        <v>-4000</v>
      </c>
      <c r="L1677" s="141">
        <v>2183.9899999999998</v>
      </c>
    </row>
    <row r="1678" spans="2:12">
      <c r="B1678" s="483" t="s">
        <v>2022</v>
      </c>
      <c r="C1678" s="427"/>
      <c r="D1678" s="170" t="s">
        <v>2023</v>
      </c>
      <c r="E1678" s="482">
        <v>0</v>
      </c>
      <c r="F1678" s="427"/>
      <c r="G1678" s="171">
        <v>0</v>
      </c>
      <c r="H1678" s="482">
        <v>0</v>
      </c>
      <c r="I1678" s="427"/>
      <c r="J1678" s="172" t="s">
        <v>228</v>
      </c>
      <c r="K1678" s="172" t="s">
        <v>228</v>
      </c>
      <c r="L1678" s="172" t="s">
        <v>228</v>
      </c>
    </row>
    <row r="1679" spans="2:12" ht="21">
      <c r="B1679" s="483" t="s">
        <v>27</v>
      </c>
      <c r="C1679" s="427"/>
      <c r="D1679" s="170" t="s">
        <v>2024</v>
      </c>
      <c r="E1679" s="482">
        <v>-1816.01</v>
      </c>
      <c r="F1679" s="427"/>
      <c r="G1679" s="171">
        <v>-4000</v>
      </c>
      <c r="H1679" s="482">
        <v>2183.9899999999998</v>
      </c>
      <c r="I1679" s="427"/>
      <c r="J1679" s="172" t="s">
        <v>228</v>
      </c>
      <c r="K1679" s="172" t="s">
        <v>228</v>
      </c>
      <c r="L1679" s="172" t="s">
        <v>228</v>
      </c>
    </row>
    <row r="1680" spans="2:12" ht="17.100000000000001" customHeight="1">
      <c r="B1680" s="492" t="s">
        <v>246</v>
      </c>
      <c r="C1680" s="426"/>
      <c r="D1680" s="426"/>
      <c r="E1680" s="426"/>
      <c r="F1680" s="426"/>
      <c r="G1680" s="426"/>
      <c r="H1680" s="426"/>
      <c r="I1680" s="426"/>
      <c r="J1680" s="426"/>
      <c r="K1680" s="426"/>
      <c r="L1680" s="427"/>
    </row>
    <row r="1681" spans="2:12">
      <c r="B1681" s="483" t="s">
        <v>245</v>
      </c>
      <c r="C1681" s="427"/>
      <c r="D1681" s="170" t="s">
        <v>244</v>
      </c>
      <c r="E1681" s="487" t="s">
        <v>228</v>
      </c>
      <c r="F1681" s="427"/>
      <c r="G1681" s="172" t="s">
        <v>228</v>
      </c>
      <c r="H1681" s="487" t="s">
        <v>228</v>
      </c>
      <c r="I1681" s="427"/>
      <c r="J1681" s="141">
        <v>0</v>
      </c>
      <c r="K1681" s="171">
        <v>0</v>
      </c>
      <c r="L1681" s="141">
        <v>0</v>
      </c>
    </row>
    <row r="1682" spans="2:12">
      <c r="B1682" s="483" t="s">
        <v>243</v>
      </c>
      <c r="C1682" s="427"/>
      <c r="D1682" s="170" t="s">
        <v>242</v>
      </c>
      <c r="E1682" s="487" t="s">
        <v>228</v>
      </c>
      <c r="F1682" s="427"/>
      <c r="G1682" s="172" t="s">
        <v>228</v>
      </c>
      <c r="H1682" s="487" t="s">
        <v>228</v>
      </c>
      <c r="I1682" s="427"/>
      <c r="J1682" s="141">
        <v>0</v>
      </c>
      <c r="K1682" s="171">
        <v>0</v>
      </c>
      <c r="L1682" s="141">
        <v>0</v>
      </c>
    </row>
    <row r="1683" spans="2:12">
      <c r="B1683" s="483" t="s">
        <v>241</v>
      </c>
      <c r="C1683" s="427"/>
      <c r="D1683" s="170" t="s">
        <v>240</v>
      </c>
      <c r="E1683" s="487" t="s">
        <v>228</v>
      </c>
      <c r="F1683" s="427"/>
      <c r="G1683" s="172" t="s">
        <v>228</v>
      </c>
      <c r="H1683" s="487" t="s">
        <v>228</v>
      </c>
      <c r="I1683" s="427"/>
      <c r="J1683" s="141">
        <v>0</v>
      </c>
      <c r="K1683" s="171">
        <v>0</v>
      </c>
      <c r="L1683" s="141">
        <v>0</v>
      </c>
    </row>
    <row r="1684" spans="2:12">
      <c r="B1684" s="483" t="s">
        <v>239</v>
      </c>
      <c r="C1684" s="427"/>
      <c r="D1684" s="170" t="s">
        <v>238</v>
      </c>
      <c r="E1684" s="487" t="s">
        <v>228</v>
      </c>
      <c r="F1684" s="427"/>
      <c r="G1684" s="172" t="s">
        <v>228</v>
      </c>
      <c r="H1684" s="487" t="s">
        <v>228</v>
      </c>
      <c r="I1684" s="427"/>
      <c r="J1684" s="141">
        <v>-1816.01</v>
      </c>
      <c r="K1684" s="171">
        <v>-4000</v>
      </c>
      <c r="L1684" s="141">
        <v>2183.9899999999998</v>
      </c>
    </row>
    <row r="1685" spans="2:12" ht="17.100000000000001" customHeight="1">
      <c r="B1685" s="492" t="s">
        <v>237</v>
      </c>
      <c r="C1685" s="426"/>
      <c r="D1685" s="426"/>
      <c r="E1685" s="426"/>
      <c r="F1685" s="426"/>
      <c r="G1685" s="426"/>
      <c r="H1685" s="426"/>
      <c r="I1685" s="426"/>
      <c r="J1685" s="426"/>
      <c r="K1685" s="426"/>
      <c r="L1685" s="427"/>
    </row>
    <row r="1686" spans="2:12">
      <c r="B1686" s="483" t="s">
        <v>236</v>
      </c>
      <c r="C1686" s="427"/>
      <c r="D1686" s="170" t="s">
        <v>235</v>
      </c>
      <c r="E1686" s="487" t="s">
        <v>228</v>
      </c>
      <c r="F1686" s="427"/>
      <c r="G1686" s="172" t="s">
        <v>228</v>
      </c>
      <c r="H1686" s="487" t="s">
        <v>228</v>
      </c>
      <c r="I1686" s="427"/>
      <c r="J1686" s="141">
        <v>0</v>
      </c>
      <c r="K1686" s="171">
        <v>0</v>
      </c>
      <c r="L1686" s="141">
        <v>0</v>
      </c>
    </row>
    <row r="1687" spans="2:12">
      <c r="B1687" s="483" t="s">
        <v>234</v>
      </c>
      <c r="C1687" s="427"/>
      <c r="D1687" s="170" t="s">
        <v>233</v>
      </c>
      <c r="E1687" s="487" t="s">
        <v>228</v>
      </c>
      <c r="F1687" s="427"/>
      <c r="G1687" s="172" t="s">
        <v>228</v>
      </c>
      <c r="H1687" s="487" t="s">
        <v>228</v>
      </c>
      <c r="I1687" s="427"/>
      <c r="J1687" s="141">
        <v>0</v>
      </c>
      <c r="K1687" s="171">
        <v>0</v>
      </c>
      <c r="L1687" s="141">
        <v>0</v>
      </c>
    </row>
    <row r="1688" spans="2:12" ht="21">
      <c r="B1688" s="483" t="s">
        <v>232</v>
      </c>
      <c r="C1688" s="427"/>
      <c r="D1688" s="170" t="s">
        <v>77</v>
      </c>
      <c r="E1688" s="487" t="s">
        <v>228</v>
      </c>
      <c r="F1688" s="427"/>
      <c r="G1688" s="172" t="s">
        <v>228</v>
      </c>
      <c r="H1688" s="487" t="s">
        <v>228</v>
      </c>
      <c r="I1688" s="427"/>
      <c r="J1688" s="141">
        <v>0</v>
      </c>
      <c r="K1688" s="171">
        <v>0</v>
      </c>
      <c r="L1688" s="141">
        <v>0</v>
      </c>
    </row>
    <row r="1689" spans="2:12" ht="21">
      <c r="B1689" s="483" t="s">
        <v>231</v>
      </c>
      <c r="C1689" s="427"/>
      <c r="D1689" s="170" t="s">
        <v>230</v>
      </c>
      <c r="E1689" s="487" t="s">
        <v>228</v>
      </c>
      <c r="F1689" s="427"/>
      <c r="G1689" s="172" t="s">
        <v>228</v>
      </c>
      <c r="H1689" s="487" t="s">
        <v>228</v>
      </c>
      <c r="I1689" s="427"/>
      <c r="J1689" s="141">
        <v>-1816.01</v>
      </c>
      <c r="K1689" s="171">
        <v>-4000</v>
      </c>
      <c r="L1689" s="141">
        <v>2183.9899999999998</v>
      </c>
    </row>
    <row r="1690" spans="2:12">
      <c r="B1690" s="143" t="s">
        <v>228</v>
      </c>
      <c r="C1690" s="143" t="s">
        <v>228</v>
      </c>
      <c r="D1690" s="143" t="s">
        <v>228</v>
      </c>
      <c r="E1690" s="488" t="s">
        <v>228</v>
      </c>
      <c r="F1690" s="422"/>
      <c r="G1690" s="143" t="s">
        <v>228</v>
      </c>
      <c r="H1690" s="488" t="s">
        <v>228</v>
      </c>
      <c r="I1690" s="422"/>
      <c r="J1690" s="143" t="s">
        <v>228</v>
      </c>
      <c r="K1690" s="143" t="s">
        <v>228</v>
      </c>
      <c r="L1690" s="143" t="s">
        <v>228</v>
      </c>
    </row>
    <row r="1691" spans="2:12" ht="24">
      <c r="B1691" s="485" t="s">
        <v>675</v>
      </c>
      <c r="C1691" s="444"/>
      <c r="D1691" s="167" t="s">
        <v>674</v>
      </c>
      <c r="E1691" s="484" t="s">
        <v>2425</v>
      </c>
      <c r="F1691" s="444"/>
      <c r="G1691" s="168" t="s">
        <v>2426</v>
      </c>
      <c r="H1691" s="484" t="s">
        <v>3</v>
      </c>
      <c r="I1691" s="444"/>
      <c r="J1691" s="168" t="s">
        <v>2425</v>
      </c>
      <c r="K1691" s="168" t="s">
        <v>2426</v>
      </c>
      <c r="L1691" s="168" t="s">
        <v>3</v>
      </c>
    </row>
    <row r="1692" spans="2:12">
      <c r="B1692" s="486" t="s">
        <v>259</v>
      </c>
      <c r="C1692" s="427"/>
      <c r="D1692" s="169" t="s">
        <v>228</v>
      </c>
      <c r="E1692" s="490" t="s">
        <v>258</v>
      </c>
      <c r="F1692" s="432"/>
      <c r="G1692" s="432"/>
      <c r="H1692" s="432"/>
      <c r="I1692" s="433"/>
      <c r="J1692" s="490" t="s">
        <v>257</v>
      </c>
      <c r="K1692" s="432"/>
      <c r="L1692" s="433"/>
    </row>
    <row r="1693" spans="2:12" ht="17.100000000000001" customHeight="1">
      <c r="B1693" s="492" t="s">
        <v>256</v>
      </c>
      <c r="C1693" s="426"/>
      <c r="D1693" s="426"/>
      <c r="E1693" s="426"/>
      <c r="F1693" s="426"/>
      <c r="G1693" s="426"/>
      <c r="H1693" s="426"/>
      <c r="I1693" s="426"/>
      <c r="J1693" s="426"/>
      <c r="K1693" s="426"/>
      <c r="L1693" s="427"/>
    </row>
    <row r="1694" spans="2:12">
      <c r="B1694" s="204" t="s">
        <v>673</v>
      </c>
      <c r="C1694" s="174" t="s">
        <v>607</v>
      </c>
      <c r="D1694" s="229" t="s">
        <v>606</v>
      </c>
      <c r="E1694" s="489">
        <v>3146.62</v>
      </c>
      <c r="F1694" s="427"/>
      <c r="G1694" s="173">
        <v>2700</v>
      </c>
      <c r="H1694" s="489">
        <v>446.62</v>
      </c>
      <c r="I1694" s="427"/>
      <c r="J1694" s="142">
        <v>3146.62</v>
      </c>
      <c r="K1694" s="173">
        <v>2700</v>
      </c>
      <c r="L1694" s="142">
        <v>446.62</v>
      </c>
    </row>
    <row r="1695" spans="2:12">
      <c r="B1695" s="483" t="s">
        <v>252</v>
      </c>
      <c r="C1695" s="427"/>
      <c r="D1695" s="170" t="s">
        <v>251</v>
      </c>
      <c r="E1695" s="482">
        <v>3146.62</v>
      </c>
      <c r="F1695" s="427"/>
      <c r="G1695" s="171">
        <v>2700</v>
      </c>
      <c r="H1695" s="482">
        <v>446.62</v>
      </c>
      <c r="I1695" s="427"/>
      <c r="J1695" s="141">
        <v>3146.62</v>
      </c>
      <c r="K1695" s="171">
        <v>2700</v>
      </c>
      <c r="L1695" s="141">
        <v>446.62</v>
      </c>
    </row>
    <row r="1696" spans="2:12">
      <c r="B1696" s="204" t="s">
        <v>673</v>
      </c>
      <c r="C1696" s="174" t="s">
        <v>366</v>
      </c>
      <c r="D1696" s="229" t="s">
        <v>655</v>
      </c>
      <c r="E1696" s="489">
        <v>3900.98</v>
      </c>
      <c r="F1696" s="427"/>
      <c r="G1696" s="173">
        <v>2700</v>
      </c>
      <c r="H1696" s="489">
        <v>1200.98</v>
      </c>
      <c r="I1696" s="427"/>
      <c r="J1696" s="142">
        <v>3900.98</v>
      </c>
      <c r="K1696" s="173">
        <v>2700</v>
      </c>
      <c r="L1696" s="142">
        <v>1200.98</v>
      </c>
    </row>
    <row r="1697" spans="2:12" ht="21">
      <c r="B1697" s="483" t="s">
        <v>250</v>
      </c>
      <c r="C1697" s="427"/>
      <c r="D1697" s="170" t="s">
        <v>249</v>
      </c>
      <c r="E1697" s="482">
        <v>3900.98</v>
      </c>
      <c r="F1697" s="427"/>
      <c r="G1697" s="171">
        <v>2700</v>
      </c>
      <c r="H1697" s="482">
        <v>1200.98</v>
      </c>
      <c r="I1697" s="427"/>
      <c r="J1697" s="141">
        <v>3900.98</v>
      </c>
      <c r="K1697" s="171">
        <v>2700</v>
      </c>
      <c r="L1697" s="141">
        <v>1200.98</v>
      </c>
    </row>
    <row r="1698" spans="2:12" ht="21">
      <c r="B1698" s="483" t="s">
        <v>248</v>
      </c>
      <c r="C1698" s="427"/>
      <c r="D1698" s="170" t="s">
        <v>247</v>
      </c>
      <c r="E1698" s="482">
        <v>-754.36</v>
      </c>
      <c r="F1698" s="427"/>
      <c r="G1698" s="171">
        <v>0</v>
      </c>
      <c r="H1698" s="482">
        <v>-754.36</v>
      </c>
      <c r="I1698" s="427"/>
      <c r="J1698" s="141">
        <v>-754.36</v>
      </c>
      <c r="K1698" s="171">
        <v>0</v>
      </c>
      <c r="L1698" s="141">
        <v>-754.36</v>
      </c>
    </row>
    <row r="1699" spans="2:12">
      <c r="B1699" s="483" t="s">
        <v>2022</v>
      </c>
      <c r="C1699" s="427"/>
      <c r="D1699" s="170" t="s">
        <v>2023</v>
      </c>
      <c r="E1699" s="482">
        <v>0</v>
      </c>
      <c r="F1699" s="427"/>
      <c r="G1699" s="171">
        <v>0</v>
      </c>
      <c r="H1699" s="482">
        <v>0</v>
      </c>
      <c r="I1699" s="427"/>
      <c r="J1699" s="172" t="s">
        <v>228</v>
      </c>
      <c r="K1699" s="172" t="s">
        <v>228</v>
      </c>
      <c r="L1699" s="172" t="s">
        <v>228</v>
      </c>
    </row>
    <row r="1700" spans="2:12" ht="21">
      <c r="B1700" s="483" t="s">
        <v>27</v>
      </c>
      <c r="C1700" s="427"/>
      <c r="D1700" s="170" t="s">
        <v>2024</v>
      </c>
      <c r="E1700" s="482">
        <v>-754.36</v>
      </c>
      <c r="F1700" s="427"/>
      <c r="G1700" s="171">
        <v>0</v>
      </c>
      <c r="H1700" s="482">
        <v>-754.36</v>
      </c>
      <c r="I1700" s="427"/>
      <c r="J1700" s="172" t="s">
        <v>228</v>
      </c>
      <c r="K1700" s="172" t="s">
        <v>228</v>
      </c>
      <c r="L1700" s="172" t="s">
        <v>228</v>
      </c>
    </row>
    <row r="1701" spans="2:12" ht="17.100000000000001" customHeight="1">
      <c r="B1701" s="492" t="s">
        <v>246</v>
      </c>
      <c r="C1701" s="426"/>
      <c r="D1701" s="426"/>
      <c r="E1701" s="426"/>
      <c r="F1701" s="426"/>
      <c r="G1701" s="426"/>
      <c r="H1701" s="426"/>
      <c r="I1701" s="426"/>
      <c r="J1701" s="426"/>
      <c r="K1701" s="426"/>
      <c r="L1701" s="427"/>
    </row>
    <row r="1702" spans="2:12">
      <c r="B1702" s="483" t="s">
        <v>245</v>
      </c>
      <c r="C1702" s="427"/>
      <c r="D1702" s="170" t="s">
        <v>244</v>
      </c>
      <c r="E1702" s="487" t="s">
        <v>228</v>
      </c>
      <c r="F1702" s="427"/>
      <c r="G1702" s="172" t="s">
        <v>228</v>
      </c>
      <c r="H1702" s="487" t="s">
        <v>228</v>
      </c>
      <c r="I1702" s="427"/>
      <c r="J1702" s="141">
        <v>0</v>
      </c>
      <c r="K1702" s="171">
        <v>0</v>
      </c>
      <c r="L1702" s="141">
        <v>0</v>
      </c>
    </row>
    <row r="1703" spans="2:12">
      <c r="B1703" s="483" t="s">
        <v>243</v>
      </c>
      <c r="C1703" s="427"/>
      <c r="D1703" s="170" t="s">
        <v>242</v>
      </c>
      <c r="E1703" s="487" t="s">
        <v>228</v>
      </c>
      <c r="F1703" s="427"/>
      <c r="G1703" s="172" t="s">
        <v>228</v>
      </c>
      <c r="H1703" s="487" t="s">
        <v>228</v>
      </c>
      <c r="I1703" s="427"/>
      <c r="J1703" s="141">
        <v>0</v>
      </c>
      <c r="K1703" s="171">
        <v>0</v>
      </c>
      <c r="L1703" s="141">
        <v>0</v>
      </c>
    </row>
    <row r="1704" spans="2:12">
      <c r="B1704" s="483" t="s">
        <v>241</v>
      </c>
      <c r="C1704" s="427"/>
      <c r="D1704" s="170" t="s">
        <v>240</v>
      </c>
      <c r="E1704" s="487" t="s">
        <v>228</v>
      </c>
      <c r="F1704" s="427"/>
      <c r="G1704" s="172" t="s">
        <v>228</v>
      </c>
      <c r="H1704" s="487" t="s">
        <v>228</v>
      </c>
      <c r="I1704" s="427"/>
      <c r="J1704" s="141">
        <v>0</v>
      </c>
      <c r="K1704" s="171">
        <v>0</v>
      </c>
      <c r="L1704" s="141">
        <v>0</v>
      </c>
    </row>
    <row r="1705" spans="2:12">
      <c r="B1705" s="483" t="s">
        <v>239</v>
      </c>
      <c r="C1705" s="427"/>
      <c r="D1705" s="170" t="s">
        <v>238</v>
      </c>
      <c r="E1705" s="487" t="s">
        <v>228</v>
      </c>
      <c r="F1705" s="427"/>
      <c r="G1705" s="172" t="s">
        <v>228</v>
      </c>
      <c r="H1705" s="487" t="s">
        <v>228</v>
      </c>
      <c r="I1705" s="427"/>
      <c r="J1705" s="141">
        <v>-754.36</v>
      </c>
      <c r="K1705" s="171">
        <v>0</v>
      </c>
      <c r="L1705" s="141">
        <v>-754.36</v>
      </c>
    </row>
    <row r="1706" spans="2:12" ht="17.100000000000001" customHeight="1">
      <c r="B1706" s="492" t="s">
        <v>237</v>
      </c>
      <c r="C1706" s="426"/>
      <c r="D1706" s="426"/>
      <c r="E1706" s="426"/>
      <c r="F1706" s="426"/>
      <c r="G1706" s="426"/>
      <c r="H1706" s="426"/>
      <c r="I1706" s="426"/>
      <c r="J1706" s="426"/>
      <c r="K1706" s="426"/>
      <c r="L1706" s="427"/>
    </row>
    <row r="1707" spans="2:12">
      <c r="B1707" s="483" t="s">
        <v>236</v>
      </c>
      <c r="C1707" s="427"/>
      <c r="D1707" s="170" t="s">
        <v>235</v>
      </c>
      <c r="E1707" s="487" t="s">
        <v>228</v>
      </c>
      <c r="F1707" s="427"/>
      <c r="G1707" s="172" t="s">
        <v>228</v>
      </c>
      <c r="H1707" s="487" t="s">
        <v>228</v>
      </c>
      <c r="I1707" s="427"/>
      <c r="J1707" s="141">
        <v>0</v>
      </c>
      <c r="K1707" s="171">
        <v>0</v>
      </c>
      <c r="L1707" s="141">
        <v>0</v>
      </c>
    </row>
    <row r="1708" spans="2:12">
      <c r="B1708" s="483" t="s">
        <v>234</v>
      </c>
      <c r="C1708" s="427"/>
      <c r="D1708" s="170" t="s">
        <v>233</v>
      </c>
      <c r="E1708" s="487" t="s">
        <v>228</v>
      </c>
      <c r="F1708" s="427"/>
      <c r="G1708" s="172" t="s">
        <v>228</v>
      </c>
      <c r="H1708" s="487" t="s">
        <v>228</v>
      </c>
      <c r="I1708" s="427"/>
      <c r="J1708" s="141">
        <v>0</v>
      </c>
      <c r="K1708" s="171">
        <v>0</v>
      </c>
      <c r="L1708" s="141">
        <v>0</v>
      </c>
    </row>
    <row r="1709" spans="2:12" ht="21">
      <c r="B1709" s="483" t="s">
        <v>232</v>
      </c>
      <c r="C1709" s="427"/>
      <c r="D1709" s="170" t="s">
        <v>77</v>
      </c>
      <c r="E1709" s="487" t="s">
        <v>228</v>
      </c>
      <c r="F1709" s="427"/>
      <c r="G1709" s="172" t="s">
        <v>228</v>
      </c>
      <c r="H1709" s="487" t="s">
        <v>228</v>
      </c>
      <c r="I1709" s="427"/>
      <c r="J1709" s="141">
        <v>0</v>
      </c>
      <c r="K1709" s="171">
        <v>0</v>
      </c>
      <c r="L1709" s="141">
        <v>0</v>
      </c>
    </row>
    <row r="1710" spans="2:12" ht="21">
      <c r="B1710" s="483" t="s">
        <v>231</v>
      </c>
      <c r="C1710" s="427"/>
      <c r="D1710" s="170" t="s">
        <v>230</v>
      </c>
      <c r="E1710" s="487" t="s">
        <v>228</v>
      </c>
      <c r="F1710" s="427"/>
      <c r="G1710" s="172" t="s">
        <v>228</v>
      </c>
      <c r="H1710" s="487" t="s">
        <v>228</v>
      </c>
      <c r="I1710" s="427"/>
      <c r="J1710" s="141">
        <v>-754.36</v>
      </c>
      <c r="K1710" s="171">
        <v>0</v>
      </c>
      <c r="L1710" s="141">
        <v>-754.36</v>
      </c>
    </row>
    <row r="1711" spans="2:12">
      <c r="B1711" s="143" t="s">
        <v>228</v>
      </c>
      <c r="C1711" s="143" t="s">
        <v>228</v>
      </c>
      <c r="D1711" s="143" t="s">
        <v>228</v>
      </c>
      <c r="E1711" s="488" t="s">
        <v>228</v>
      </c>
      <c r="F1711" s="422"/>
      <c r="G1711" s="143" t="s">
        <v>228</v>
      </c>
      <c r="H1711" s="488" t="s">
        <v>228</v>
      </c>
      <c r="I1711" s="422"/>
      <c r="J1711" s="143" t="s">
        <v>228</v>
      </c>
      <c r="K1711" s="143" t="s">
        <v>228</v>
      </c>
      <c r="L1711" s="143" t="s">
        <v>228</v>
      </c>
    </row>
    <row r="1712" spans="2:12">
      <c r="B1712" s="485" t="s">
        <v>672</v>
      </c>
      <c r="C1712" s="444"/>
      <c r="D1712" s="167" t="s">
        <v>671</v>
      </c>
      <c r="E1712" s="484" t="s">
        <v>2425</v>
      </c>
      <c r="F1712" s="444"/>
      <c r="G1712" s="168" t="s">
        <v>2426</v>
      </c>
      <c r="H1712" s="484" t="s">
        <v>3</v>
      </c>
      <c r="I1712" s="444"/>
      <c r="J1712" s="168" t="s">
        <v>2425</v>
      </c>
      <c r="K1712" s="168" t="s">
        <v>2426</v>
      </c>
      <c r="L1712" s="168" t="s">
        <v>3</v>
      </c>
    </row>
    <row r="1713" spans="2:12">
      <c r="B1713" s="493" t="s">
        <v>228</v>
      </c>
      <c r="C1713" s="427"/>
      <c r="D1713" s="169" t="s">
        <v>228</v>
      </c>
      <c r="E1713" s="490" t="s">
        <v>258</v>
      </c>
      <c r="F1713" s="432"/>
      <c r="G1713" s="432"/>
      <c r="H1713" s="432"/>
      <c r="I1713" s="433"/>
      <c r="J1713" s="490" t="s">
        <v>257</v>
      </c>
      <c r="K1713" s="432"/>
      <c r="L1713" s="433"/>
    </row>
    <row r="1714" spans="2:12" ht="21">
      <c r="B1714" s="483" t="s">
        <v>248</v>
      </c>
      <c r="C1714" s="427"/>
      <c r="D1714" s="170" t="s">
        <v>247</v>
      </c>
      <c r="E1714" s="482">
        <v>-3104.09</v>
      </c>
      <c r="F1714" s="427"/>
      <c r="G1714" s="171">
        <v>-7000</v>
      </c>
      <c r="H1714" s="482">
        <v>3895.91</v>
      </c>
      <c r="I1714" s="427"/>
      <c r="J1714" s="141">
        <v>-2504.09</v>
      </c>
      <c r="K1714" s="171">
        <v>-7000</v>
      </c>
      <c r="L1714" s="141">
        <v>4495.91</v>
      </c>
    </row>
    <row r="1715" spans="2:12">
      <c r="B1715" s="483" t="s">
        <v>241</v>
      </c>
      <c r="C1715" s="427"/>
      <c r="D1715" s="170" t="s">
        <v>240</v>
      </c>
      <c r="E1715" s="487" t="s">
        <v>228</v>
      </c>
      <c r="F1715" s="427"/>
      <c r="G1715" s="172" t="s">
        <v>228</v>
      </c>
      <c r="H1715" s="487" t="s">
        <v>228</v>
      </c>
      <c r="I1715" s="427"/>
      <c r="J1715" s="141">
        <v>0</v>
      </c>
      <c r="K1715" s="171">
        <v>0</v>
      </c>
      <c r="L1715" s="141">
        <v>0</v>
      </c>
    </row>
    <row r="1716" spans="2:12">
      <c r="B1716" s="483" t="s">
        <v>239</v>
      </c>
      <c r="C1716" s="427"/>
      <c r="D1716" s="170" t="s">
        <v>238</v>
      </c>
      <c r="E1716" s="487" t="s">
        <v>228</v>
      </c>
      <c r="F1716" s="427"/>
      <c r="G1716" s="172" t="s">
        <v>228</v>
      </c>
      <c r="H1716" s="487" t="s">
        <v>228</v>
      </c>
      <c r="I1716" s="427"/>
      <c r="J1716" s="141">
        <v>-2504.09</v>
      </c>
      <c r="K1716" s="171">
        <v>-7000</v>
      </c>
      <c r="L1716" s="141">
        <v>4495.91</v>
      </c>
    </row>
    <row r="1717" spans="2:12" ht="21">
      <c r="B1717" s="483" t="s">
        <v>232</v>
      </c>
      <c r="C1717" s="427"/>
      <c r="D1717" s="170" t="s">
        <v>77</v>
      </c>
      <c r="E1717" s="487" t="s">
        <v>228</v>
      </c>
      <c r="F1717" s="427"/>
      <c r="G1717" s="172" t="s">
        <v>228</v>
      </c>
      <c r="H1717" s="487" t="s">
        <v>228</v>
      </c>
      <c r="I1717" s="427"/>
      <c r="J1717" s="141">
        <v>0</v>
      </c>
      <c r="K1717" s="171">
        <v>0</v>
      </c>
      <c r="L1717" s="141">
        <v>0</v>
      </c>
    </row>
    <row r="1718" spans="2:12" ht="21">
      <c r="B1718" s="483" t="s">
        <v>231</v>
      </c>
      <c r="C1718" s="427"/>
      <c r="D1718" s="170" t="s">
        <v>230</v>
      </c>
      <c r="E1718" s="487" t="s">
        <v>228</v>
      </c>
      <c r="F1718" s="427"/>
      <c r="G1718" s="172" t="s">
        <v>228</v>
      </c>
      <c r="H1718" s="487" t="s">
        <v>228</v>
      </c>
      <c r="I1718" s="427"/>
      <c r="J1718" s="141">
        <v>-2504.09</v>
      </c>
      <c r="K1718" s="171">
        <v>-7000</v>
      </c>
      <c r="L1718" s="141">
        <v>4495.91</v>
      </c>
    </row>
    <row r="1719" spans="2:12" ht="21">
      <c r="B1719" s="483" t="s">
        <v>27</v>
      </c>
      <c r="C1719" s="427"/>
      <c r="D1719" s="170" t="s">
        <v>2024</v>
      </c>
      <c r="E1719" s="482">
        <v>-3104.09</v>
      </c>
      <c r="F1719" s="427"/>
      <c r="G1719" s="171">
        <v>-7000</v>
      </c>
      <c r="H1719" s="482">
        <v>3895.91</v>
      </c>
      <c r="I1719" s="427"/>
      <c r="J1719" s="172" t="s">
        <v>228</v>
      </c>
      <c r="K1719" s="172" t="s">
        <v>228</v>
      </c>
      <c r="L1719" s="172" t="s">
        <v>228</v>
      </c>
    </row>
    <row r="1720" spans="2:12">
      <c r="B1720" s="143" t="s">
        <v>228</v>
      </c>
      <c r="C1720" s="143" t="s">
        <v>228</v>
      </c>
      <c r="D1720" s="143" t="s">
        <v>228</v>
      </c>
      <c r="E1720" s="488" t="s">
        <v>228</v>
      </c>
      <c r="F1720" s="422"/>
      <c r="G1720" s="143" t="s">
        <v>228</v>
      </c>
      <c r="H1720" s="488" t="s">
        <v>228</v>
      </c>
      <c r="I1720" s="422"/>
      <c r="J1720" s="143" t="s">
        <v>228</v>
      </c>
      <c r="K1720" s="143" t="s">
        <v>228</v>
      </c>
      <c r="L1720" s="143" t="s">
        <v>228</v>
      </c>
    </row>
    <row r="1721" spans="2:12">
      <c r="B1721" s="485" t="s">
        <v>670</v>
      </c>
      <c r="C1721" s="444"/>
      <c r="D1721" s="167" t="s">
        <v>514</v>
      </c>
      <c r="E1721" s="484" t="s">
        <v>2425</v>
      </c>
      <c r="F1721" s="444"/>
      <c r="G1721" s="168" t="s">
        <v>2426</v>
      </c>
      <c r="H1721" s="484" t="s">
        <v>3</v>
      </c>
      <c r="I1721" s="444"/>
      <c r="J1721" s="168" t="s">
        <v>2425</v>
      </c>
      <c r="K1721" s="168" t="s">
        <v>2426</v>
      </c>
      <c r="L1721" s="168" t="s">
        <v>3</v>
      </c>
    </row>
    <row r="1722" spans="2:12">
      <c r="B1722" s="493" t="s">
        <v>228</v>
      </c>
      <c r="C1722" s="427"/>
      <c r="D1722" s="169" t="s">
        <v>228</v>
      </c>
      <c r="E1722" s="490" t="s">
        <v>258</v>
      </c>
      <c r="F1722" s="432"/>
      <c r="G1722" s="432"/>
      <c r="H1722" s="432"/>
      <c r="I1722" s="433"/>
      <c r="J1722" s="490" t="s">
        <v>257</v>
      </c>
      <c r="K1722" s="432"/>
      <c r="L1722" s="433"/>
    </row>
    <row r="1723" spans="2:12" ht="21">
      <c r="B1723" s="483" t="s">
        <v>248</v>
      </c>
      <c r="C1723" s="427"/>
      <c r="D1723" s="170" t="s">
        <v>247</v>
      </c>
      <c r="E1723" s="482">
        <v>-3104.09</v>
      </c>
      <c r="F1723" s="427"/>
      <c r="G1723" s="171">
        <v>-7000</v>
      </c>
      <c r="H1723" s="482">
        <v>3895.91</v>
      </c>
      <c r="I1723" s="427"/>
      <c r="J1723" s="141">
        <v>-2504.09</v>
      </c>
      <c r="K1723" s="171">
        <v>-7000</v>
      </c>
      <c r="L1723" s="141">
        <v>4495.91</v>
      </c>
    </row>
    <row r="1724" spans="2:12">
      <c r="B1724" s="483" t="s">
        <v>241</v>
      </c>
      <c r="C1724" s="427"/>
      <c r="D1724" s="170" t="s">
        <v>240</v>
      </c>
      <c r="E1724" s="487" t="s">
        <v>228</v>
      </c>
      <c r="F1724" s="427"/>
      <c r="G1724" s="172" t="s">
        <v>228</v>
      </c>
      <c r="H1724" s="487" t="s">
        <v>228</v>
      </c>
      <c r="I1724" s="427"/>
      <c r="J1724" s="141">
        <v>0</v>
      </c>
      <c r="K1724" s="171">
        <v>0</v>
      </c>
      <c r="L1724" s="141">
        <v>0</v>
      </c>
    </row>
    <row r="1725" spans="2:12">
      <c r="B1725" s="483" t="s">
        <v>239</v>
      </c>
      <c r="C1725" s="427"/>
      <c r="D1725" s="170" t="s">
        <v>238</v>
      </c>
      <c r="E1725" s="487" t="s">
        <v>228</v>
      </c>
      <c r="F1725" s="427"/>
      <c r="G1725" s="172" t="s">
        <v>228</v>
      </c>
      <c r="H1725" s="487" t="s">
        <v>228</v>
      </c>
      <c r="I1725" s="427"/>
      <c r="J1725" s="141">
        <v>-2504.09</v>
      </c>
      <c r="K1725" s="171">
        <v>-7000</v>
      </c>
      <c r="L1725" s="141">
        <v>4495.91</v>
      </c>
    </row>
    <row r="1726" spans="2:12" ht="21">
      <c r="B1726" s="483" t="s">
        <v>232</v>
      </c>
      <c r="C1726" s="427"/>
      <c r="D1726" s="170" t="s">
        <v>77</v>
      </c>
      <c r="E1726" s="487" t="s">
        <v>228</v>
      </c>
      <c r="F1726" s="427"/>
      <c r="G1726" s="172" t="s">
        <v>228</v>
      </c>
      <c r="H1726" s="487" t="s">
        <v>228</v>
      </c>
      <c r="I1726" s="427"/>
      <c r="J1726" s="141">
        <v>0</v>
      </c>
      <c r="K1726" s="171">
        <v>0</v>
      </c>
      <c r="L1726" s="141">
        <v>0</v>
      </c>
    </row>
    <row r="1727" spans="2:12" ht="21">
      <c r="B1727" s="483" t="s">
        <v>231</v>
      </c>
      <c r="C1727" s="427"/>
      <c r="D1727" s="170" t="s">
        <v>230</v>
      </c>
      <c r="E1727" s="487" t="s">
        <v>228</v>
      </c>
      <c r="F1727" s="427"/>
      <c r="G1727" s="172" t="s">
        <v>228</v>
      </c>
      <c r="H1727" s="487" t="s">
        <v>228</v>
      </c>
      <c r="I1727" s="427"/>
      <c r="J1727" s="141">
        <v>-2504.09</v>
      </c>
      <c r="K1727" s="171">
        <v>-7000</v>
      </c>
      <c r="L1727" s="141">
        <v>4495.91</v>
      </c>
    </row>
    <row r="1728" spans="2:12" ht="21">
      <c r="B1728" s="483" t="s">
        <v>27</v>
      </c>
      <c r="C1728" s="427"/>
      <c r="D1728" s="170" t="s">
        <v>2024</v>
      </c>
      <c r="E1728" s="482">
        <v>-3104.09</v>
      </c>
      <c r="F1728" s="427"/>
      <c r="G1728" s="171">
        <v>-7000</v>
      </c>
      <c r="H1728" s="482">
        <v>3895.91</v>
      </c>
      <c r="I1728" s="427"/>
      <c r="J1728" s="172" t="s">
        <v>228</v>
      </c>
      <c r="K1728" s="172" t="s">
        <v>228</v>
      </c>
      <c r="L1728" s="172" t="s">
        <v>228</v>
      </c>
    </row>
    <row r="1729" spans="2:12">
      <c r="B1729" s="143" t="s">
        <v>228</v>
      </c>
      <c r="C1729" s="143" t="s">
        <v>228</v>
      </c>
      <c r="D1729" s="143" t="s">
        <v>228</v>
      </c>
      <c r="E1729" s="488" t="s">
        <v>228</v>
      </c>
      <c r="F1729" s="422"/>
      <c r="G1729" s="143" t="s">
        <v>228</v>
      </c>
      <c r="H1729" s="488" t="s">
        <v>228</v>
      </c>
      <c r="I1729" s="422"/>
      <c r="J1729" s="143" t="s">
        <v>228</v>
      </c>
      <c r="K1729" s="143" t="s">
        <v>228</v>
      </c>
      <c r="L1729" s="143" t="s">
        <v>228</v>
      </c>
    </row>
    <row r="1730" spans="2:12" ht="36">
      <c r="B1730" s="485" t="s">
        <v>669</v>
      </c>
      <c r="C1730" s="444"/>
      <c r="D1730" s="167" t="s">
        <v>668</v>
      </c>
      <c r="E1730" s="484" t="s">
        <v>2425</v>
      </c>
      <c r="F1730" s="444"/>
      <c r="G1730" s="168" t="s">
        <v>2426</v>
      </c>
      <c r="H1730" s="484" t="s">
        <v>3</v>
      </c>
      <c r="I1730" s="444"/>
      <c r="J1730" s="168" t="s">
        <v>2425</v>
      </c>
      <c r="K1730" s="168" t="s">
        <v>2426</v>
      </c>
      <c r="L1730" s="168" t="s">
        <v>3</v>
      </c>
    </row>
    <row r="1731" spans="2:12">
      <c r="B1731" s="486" t="s">
        <v>259</v>
      </c>
      <c r="C1731" s="427"/>
      <c r="D1731" s="169" t="s">
        <v>228</v>
      </c>
      <c r="E1731" s="490" t="s">
        <v>258</v>
      </c>
      <c r="F1731" s="432"/>
      <c r="G1731" s="432"/>
      <c r="H1731" s="432"/>
      <c r="I1731" s="433"/>
      <c r="J1731" s="490" t="s">
        <v>257</v>
      </c>
      <c r="K1731" s="432"/>
      <c r="L1731" s="433"/>
    </row>
    <row r="1732" spans="2:12" ht="17.100000000000001" customHeight="1">
      <c r="B1732" s="492" t="s">
        <v>256</v>
      </c>
      <c r="C1732" s="426"/>
      <c r="D1732" s="426"/>
      <c r="E1732" s="426"/>
      <c r="F1732" s="426"/>
      <c r="G1732" s="426"/>
      <c r="H1732" s="426"/>
      <c r="I1732" s="426"/>
      <c r="J1732" s="426"/>
      <c r="K1732" s="426"/>
      <c r="L1732" s="427"/>
    </row>
    <row r="1733" spans="2:12">
      <c r="B1733" s="483" t="s">
        <v>252</v>
      </c>
      <c r="C1733" s="427"/>
      <c r="D1733" s="170" t="s">
        <v>251</v>
      </c>
      <c r="E1733" s="482">
        <v>0</v>
      </c>
      <c r="F1733" s="427"/>
      <c r="G1733" s="171">
        <v>0</v>
      </c>
      <c r="H1733" s="482">
        <v>0</v>
      </c>
      <c r="I1733" s="427"/>
      <c r="J1733" s="141">
        <v>0</v>
      </c>
      <c r="K1733" s="171">
        <v>0</v>
      </c>
      <c r="L1733" s="141">
        <v>0</v>
      </c>
    </row>
    <row r="1734" spans="2:12">
      <c r="B1734" s="204" t="s">
        <v>666</v>
      </c>
      <c r="C1734" s="174" t="s">
        <v>395</v>
      </c>
      <c r="D1734" s="229" t="s">
        <v>657</v>
      </c>
      <c r="E1734" s="489">
        <v>1200</v>
      </c>
      <c r="F1734" s="427"/>
      <c r="G1734" s="173">
        <v>3000</v>
      </c>
      <c r="H1734" s="489">
        <v>-1800</v>
      </c>
      <c r="I1734" s="427"/>
      <c r="J1734" s="142">
        <v>600</v>
      </c>
      <c r="K1734" s="173">
        <v>3000</v>
      </c>
      <c r="L1734" s="142">
        <v>-2400</v>
      </c>
    </row>
    <row r="1735" spans="2:12">
      <c r="B1735" s="204" t="s">
        <v>666</v>
      </c>
      <c r="C1735" s="174" t="s">
        <v>665</v>
      </c>
      <c r="D1735" s="229" t="s">
        <v>664</v>
      </c>
      <c r="E1735" s="489">
        <v>1904.09</v>
      </c>
      <c r="F1735" s="427"/>
      <c r="G1735" s="173">
        <v>4000</v>
      </c>
      <c r="H1735" s="489">
        <v>-2095.91</v>
      </c>
      <c r="I1735" s="427"/>
      <c r="J1735" s="142">
        <v>1904.09</v>
      </c>
      <c r="K1735" s="173">
        <v>4000</v>
      </c>
      <c r="L1735" s="142">
        <v>-2095.91</v>
      </c>
    </row>
    <row r="1736" spans="2:12" ht="21">
      <c r="B1736" s="483" t="s">
        <v>250</v>
      </c>
      <c r="C1736" s="427"/>
      <c r="D1736" s="170" t="s">
        <v>249</v>
      </c>
      <c r="E1736" s="482">
        <v>3104.09</v>
      </c>
      <c r="F1736" s="427"/>
      <c r="G1736" s="171">
        <v>7000</v>
      </c>
      <c r="H1736" s="482">
        <v>-3895.91</v>
      </c>
      <c r="I1736" s="427"/>
      <c r="J1736" s="141">
        <v>2504.09</v>
      </c>
      <c r="K1736" s="171">
        <v>7000</v>
      </c>
      <c r="L1736" s="141">
        <v>-4495.91</v>
      </c>
    </row>
    <row r="1737" spans="2:12" ht="21">
      <c r="B1737" s="483" t="s">
        <v>248</v>
      </c>
      <c r="C1737" s="427"/>
      <c r="D1737" s="170" t="s">
        <v>247</v>
      </c>
      <c r="E1737" s="482">
        <v>-3104.09</v>
      </c>
      <c r="F1737" s="427"/>
      <c r="G1737" s="171">
        <v>-7000</v>
      </c>
      <c r="H1737" s="482">
        <v>3895.91</v>
      </c>
      <c r="I1737" s="427"/>
      <c r="J1737" s="141">
        <v>-2504.09</v>
      </c>
      <c r="K1737" s="171">
        <v>-7000</v>
      </c>
      <c r="L1737" s="141">
        <v>4495.91</v>
      </c>
    </row>
    <row r="1738" spans="2:12">
      <c r="B1738" s="483" t="s">
        <v>2022</v>
      </c>
      <c r="C1738" s="427"/>
      <c r="D1738" s="170" t="s">
        <v>2023</v>
      </c>
      <c r="E1738" s="482">
        <v>0</v>
      </c>
      <c r="F1738" s="427"/>
      <c r="G1738" s="171">
        <v>0</v>
      </c>
      <c r="H1738" s="482">
        <v>0</v>
      </c>
      <c r="I1738" s="427"/>
      <c r="J1738" s="172" t="s">
        <v>228</v>
      </c>
      <c r="K1738" s="172" t="s">
        <v>228</v>
      </c>
      <c r="L1738" s="172" t="s">
        <v>228</v>
      </c>
    </row>
    <row r="1739" spans="2:12" ht="21">
      <c r="B1739" s="483" t="s">
        <v>27</v>
      </c>
      <c r="C1739" s="427"/>
      <c r="D1739" s="170" t="s">
        <v>2024</v>
      </c>
      <c r="E1739" s="482">
        <v>-3104.09</v>
      </c>
      <c r="F1739" s="427"/>
      <c r="G1739" s="171">
        <v>-7000</v>
      </c>
      <c r="H1739" s="482">
        <v>3895.91</v>
      </c>
      <c r="I1739" s="427"/>
      <c r="J1739" s="172" t="s">
        <v>228</v>
      </c>
      <c r="K1739" s="172" t="s">
        <v>228</v>
      </c>
      <c r="L1739" s="172" t="s">
        <v>228</v>
      </c>
    </row>
    <row r="1740" spans="2:12" ht="17.100000000000001" customHeight="1">
      <c r="B1740" s="492" t="s">
        <v>246</v>
      </c>
      <c r="C1740" s="426"/>
      <c r="D1740" s="426"/>
      <c r="E1740" s="426"/>
      <c r="F1740" s="426"/>
      <c r="G1740" s="426"/>
      <c r="H1740" s="426"/>
      <c r="I1740" s="426"/>
      <c r="J1740" s="426"/>
      <c r="K1740" s="426"/>
      <c r="L1740" s="427"/>
    </row>
    <row r="1741" spans="2:12">
      <c r="B1741" s="483" t="s">
        <v>245</v>
      </c>
      <c r="C1741" s="427"/>
      <c r="D1741" s="170" t="s">
        <v>244</v>
      </c>
      <c r="E1741" s="487" t="s">
        <v>228</v>
      </c>
      <c r="F1741" s="427"/>
      <c r="G1741" s="172" t="s">
        <v>228</v>
      </c>
      <c r="H1741" s="487" t="s">
        <v>228</v>
      </c>
      <c r="I1741" s="427"/>
      <c r="J1741" s="141">
        <v>0</v>
      </c>
      <c r="K1741" s="171">
        <v>0</v>
      </c>
      <c r="L1741" s="141">
        <v>0</v>
      </c>
    </row>
    <row r="1742" spans="2:12">
      <c r="B1742" s="483" t="s">
        <v>243</v>
      </c>
      <c r="C1742" s="427"/>
      <c r="D1742" s="170" t="s">
        <v>242</v>
      </c>
      <c r="E1742" s="487" t="s">
        <v>228</v>
      </c>
      <c r="F1742" s="427"/>
      <c r="G1742" s="172" t="s">
        <v>228</v>
      </c>
      <c r="H1742" s="487" t="s">
        <v>228</v>
      </c>
      <c r="I1742" s="427"/>
      <c r="J1742" s="141">
        <v>0</v>
      </c>
      <c r="K1742" s="171">
        <v>0</v>
      </c>
      <c r="L1742" s="141">
        <v>0</v>
      </c>
    </row>
    <row r="1743" spans="2:12">
      <c r="B1743" s="483" t="s">
        <v>241</v>
      </c>
      <c r="C1743" s="427"/>
      <c r="D1743" s="170" t="s">
        <v>240</v>
      </c>
      <c r="E1743" s="487" t="s">
        <v>228</v>
      </c>
      <c r="F1743" s="427"/>
      <c r="G1743" s="172" t="s">
        <v>228</v>
      </c>
      <c r="H1743" s="487" t="s">
        <v>228</v>
      </c>
      <c r="I1743" s="427"/>
      <c r="J1743" s="141">
        <v>0</v>
      </c>
      <c r="K1743" s="171">
        <v>0</v>
      </c>
      <c r="L1743" s="141">
        <v>0</v>
      </c>
    </row>
    <row r="1744" spans="2:12">
      <c r="B1744" s="483" t="s">
        <v>239</v>
      </c>
      <c r="C1744" s="427"/>
      <c r="D1744" s="170" t="s">
        <v>238</v>
      </c>
      <c r="E1744" s="487" t="s">
        <v>228</v>
      </c>
      <c r="F1744" s="427"/>
      <c r="G1744" s="172" t="s">
        <v>228</v>
      </c>
      <c r="H1744" s="487" t="s">
        <v>228</v>
      </c>
      <c r="I1744" s="427"/>
      <c r="J1744" s="141">
        <v>-2504.09</v>
      </c>
      <c r="K1744" s="171">
        <v>-7000</v>
      </c>
      <c r="L1744" s="141">
        <v>4495.91</v>
      </c>
    </row>
    <row r="1745" spans="2:12" ht="17.100000000000001" customHeight="1">
      <c r="B1745" s="492" t="s">
        <v>237</v>
      </c>
      <c r="C1745" s="426"/>
      <c r="D1745" s="426"/>
      <c r="E1745" s="426"/>
      <c r="F1745" s="426"/>
      <c r="G1745" s="426"/>
      <c r="H1745" s="426"/>
      <c r="I1745" s="426"/>
      <c r="J1745" s="426"/>
      <c r="K1745" s="426"/>
      <c r="L1745" s="427"/>
    </row>
    <row r="1746" spans="2:12">
      <c r="B1746" s="483" t="s">
        <v>236</v>
      </c>
      <c r="C1746" s="427"/>
      <c r="D1746" s="170" t="s">
        <v>235</v>
      </c>
      <c r="E1746" s="487" t="s">
        <v>228</v>
      </c>
      <c r="F1746" s="427"/>
      <c r="G1746" s="172" t="s">
        <v>228</v>
      </c>
      <c r="H1746" s="487" t="s">
        <v>228</v>
      </c>
      <c r="I1746" s="427"/>
      <c r="J1746" s="141">
        <v>0</v>
      </c>
      <c r="K1746" s="171">
        <v>0</v>
      </c>
      <c r="L1746" s="141">
        <v>0</v>
      </c>
    </row>
    <row r="1747" spans="2:12">
      <c r="B1747" s="483" t="s">
        <v>234</v>
      </c>
      <c r="C1747" s="427"/>
      <c r="D1747" s="170" t="s">
        <v>233</v>
      </c>
      <c r="E1747" s="487" t="s">
        <v>228</v>
      </c>
      <c r="F1747" s="427"/>
      <c r="G1747" s="172" t="s">
        <v>228</v>
      </c>
      <c r="H1747" s="487" t="s">
        <v>228</v>
      </c>
      <c r="I1747" s="427"/>
      <c r="J1747" s="141">
        <v>0</v>
      </c>
      <c r="K1747" s="171">
        <v>0</v>
      </c>
      <c r="L1747" s="141">
        <v>0</v>
      </c>
    </row>
    <row r="1748" spans="2:12" ht="21">
      <c r="B1748" s="483" t="s">
        <v>232</v>
      </c>
      <c r="C1748" s="427"/>
      <c r="D1748" s="170" t="s">
        <v>77</v>
      </c>
      <c r="E1748" s="487" t="s">
        <v>228</v>
      </c>
      <c r="F1748" s="427"/>
      <c r="G1748" s="172" t="s">
        <v>228</v>
      </c>
      <c r="H1748" s="487" t="s">
        <v>228</v>
      </c>
      <c r="I1748" s="427"/>
      <c r="J1748" s="141">
        <v>0</v>
      </c>
      <c r="K1748" s="171">
        <v>0</v>
      </c>
      <c r="L1748" s="141">
        <v>0</v>
      </c>
    </row>
    <row r="1749" spans="2:12" ht="21">
      <c r="B1749" s="483" t="s">
        <v>231</v>
      </c>
      <c r="C1749" s="427"/>
      <c r="D1749" s="170" t="s">
        <v>230</v>
      </c>
      <c r="E1749" s="487" t="s">
        <v>228</v>
      </c>
      <c r="F1749" s="427"/>
      <c r="G1749" s="172" t="s">
        <v>228</v>
      </c>
      <c r="H1749" s="487" t="s">
        <v>228</v>
      </c>
      <c r="I1749" s="427"/>
      <c r="J1749" s="141">
        <v>-2504.09</v>
      </c>
      <c r="K1749" s="171">
        <v>-7000</v>
      </c>
      <c r="L1749" s="141">
        <v>4495.91</v>
      </c>
    </row>
    <row r="1750" spans="2:12">
      <c r="B1750" s="143" t="s">
        <v>228</v>
      </c>
      <c r="C1750" s="143" t="s">
        <v>228</v>
      </c>
      <c r="D1750" s="143" t="s">
        <v>228</v>
      </c>
      <c r="E1750" s="488" t="s">
        <v>228</v>
      </c>
      <c r="F1750" s="422"/>
      <c r="G1750" s="143" t="s">
        <v>228</v>
      </c>
      <c r="H1750" s="488" t="s">
        <v>228</v>
      </c>
      <c r="I1750" s="422"/>
      <c r="J1750" s="143" t="s">
        <v>228</v>
      </c>
      <c r="K1750" s="143" t="s">
        <v>228</v>
      </c>
      <c r="L1750" s="143" t="s">
        <v>228</v>
      </c>
    </row>
    <row r="1751" spans="2:12">
      <c r="B1751" s="485" t="s">
        <v>663</v>
      </c>
      <c r="C1751" s="444"/>
      <c r="D1751" s="167" t="s">
        <v>662</v>
      </c>
      <c r="E1751" s="484" t="s">
        <v>2425</v>
      </c>
      <c r="F1751" s="444"/>
      <c r="G1751" s="168" t="s">
        <v>2426</v>
      </c>
      <c r="H1751" s="484" t="s">
        <v>3</v>
      </c>
      <c r="I1751" s="444"/>
      <c r="J1751" s="168" t="s">
        <v>2425</v>
      </c>
      <c r="K1751" s="168" t="s">
        <v>2426</v>
      </c>
      <c r="L1751" s="168" t="s">
        <v>3</v>
      </c>
    </row>
    <row r="1752" spans="2:12">
      <c r="B1752" s="493" t="s">
        <v>228</v>
      </c>
      <c r="C1752" s="427"/>
      <c r="D1752" s="169" t="s">
        <v>228</v>
      </c>
      <c r="E1752" s="490" t="s">
        <v>258</v>
      </c>
      <c r="F1752" s="432"/>
      <c r="G1752" s="432"/>
      <c r="H1752" s="432"/>
      <c r="I1752" s="433"/>
      <c r="J1752" s="490" t="s">
        <v>257</v>
      </c>
      <c r="K1752" s="432"/>
      <c r="L1752" s="433"/>
    </row>
    <row r="1753" spans="2:12" ht="21">
      <c r="B1753" s="483" t="s">
        <v>248</v>
      </c>
      <c r="C1753" s="427"/>
      <c r="D1753" s="170" t="s">
        <v>247</v>
      </c>
      <c r="E1753" s="482">
        <v>-260</v>
      </c>
      <c r="F1753" s="427"/>
      <c r="G1753" s="171">
        <v>-300</v>
      </c>
      <c r="H1753" s="482">
        <v>40</v>
      </c>
      <c r="I1753" s="427"/>
      <c r="J1753" s="141">
        <v>-260</v>
      </c>
      <c r="K1753" s="171">
        <v>-300</v>
      </c>
      <c r="L1753" s="141">
        <v>40</v>
      </c>
    </row>
    <row r="1754" spans="2:12">
      <c r="B1754" s="483" t="s">
        <v>241</v>
      </c>
      <c r="C1754" s="427"/>
      <c r="D1754" s="170" t="s">
        <v>240</v>
      </c>
      <c r="E1754" s="487" t="s">
        <v>228</v>
      </c>
      <c r="F1754" s="427"/>
      <c r="G1754" s="172" t="s">
        <v>228</v>
      </c>
      <c r="H1754" s="487" t="s">
        <v>228</v>
      </c>
      <c r="I1754" s="427"/>
      <c r="J1754" s="141">
        <v>0</v>
      </c>
      <c r="K1754" s="171">
        <v>0</v>
      </c>
      <c r="L1754" s="141">
        <v>0</v>
      </c>
    </row>
    <row r="1755" spans="2:12">
      <c r="B1755" s="483" t="s">
        <v>239</v>
      </c>
      <c r="C1755" s="427"/>
      <c r="D1755" s="170" t="s">
        <v>238</v>
      </c>
      <c r="E1755" s="487" t="s">
        <v>228</v>
      </c>
      <c r="F1755" s="427"/>
      <c r="G1755" s="172" t="s">
        <v>228</v>
      </c>
      <c r="H1755" s="487" t="s">
        <v>228</v>
      </c>
      <c r="I1755" s="427"/>
      <c r="J1755" s="141">
        <v>-260</v>
      </c>
      <c r="K1755" s="171">
        <v>-300</v>
      </c>
      <c r="L1755" s="141">
        <v>40</v>
      </c>
    </row>
    <row r="1756" spans="2:12" ht="21">
      <c r="B1756" s="483" t="s">
        <v>232</v>
      </c>
      <c r="C1756" s="427"/>
      <c r="D1756" s="170" t="s">
        <v>77</v>
      </c>
      <c r="E1756" s="487" t="s">
        <v>228</v>
      </c>
      <c r="F1756" s="427"/>
      <c r="G1756" s="172" t="s">
        <v>228</v>
      </c>
      <c r="H1756" s="487" t="s">
        <v>228</v>
      </c>
      <c r="I1756" s="427"/>
      <c r="J1756" s="141">
        <v>0</v>
      </c>
      <c r="K1756" s="171">
        <v>0</v>
      </c>
      <c r="L1756" s="141">
        <v>0</v>
      </c>
    </row>
    <row r="1757" spans="2:12" ht="21">
      <c r="B1757" s="483" t="s">
        <v>231</v>
      </c>
      <c r="C1757" s="427"/>
      <c r="D1757" s="170" t="s">
        <v>230</v>
      </c>
      <c r="E1757" s="487" t="s">
        <v>228</v>
      </c>
      <c r="F1757" s="427"/>
      <c r="G1757" s="172" t="s">
        <v>228</v>
      </c>
      <c r="H1757" s="487" t="s">
        <v>228</v>
      </c>
      <c r="I1757" s="427"/>
      <c r="J1757" s="141">
        <v>-260</v>
      </c>
      <c r="K1757" s="171">
        <v>-300</v>
      </c>
      <c r="L1757" s="141">
        <v>40</v>
      </c>
    </row>
    <row r="1758" spans="2:12" ht="21">
      <c r="B1758" s="483" t="s">
        <v>27</v>
      </c>
      <c r="C1758" s="427"/>
      <c r="D1758" s="170" t="s">
        <v>2024</v>
      </c>
      <c r="E1758" s="482">
        <v>-260</v>
      </c>
      <c r="F1758" s="427"/>
      <c r="G1758" s="171">
        <v>-300</v>
      </c>
      <c r="H1758" s="482">
        <v>40</v>
      </c>
      <c r="I1758" s="427"/>
      <c r="J1758" s="172" t="s">
        <v>228</v>
      </c>
      <c r="K1758" s="172" t="s">
        <v>228</v>
      </c>
      <c r="L1758" s="172" t="s">
        <v>228</v>
      </c>
    </row>
    <row r="1759" spans="2:12">
      <c r="B1759" s="143" t="s">
        <v>228</v>
      </c>
      <c r="C1759" s="143" t="s">
        <v>228</v>
      </c>
      <c r="D1759" s="143" t="s">
        <v>228</v>
      </c>
      <c r="E1759" s="488" t="s">
        <v>228</v>
      </c>
      <c r="F1759" s="422"/>
      <c r="G1759" s="143" t="s">
        <v>228</v>
      </c>
      <c r="H1759" s="488" t="s">
        <v>228</v>
      </c>
      <c r="I1759" s="422"/>
      <c r="J1759" s="143" t="s">
        <v>228</v>
      </c>
      <c r="K1759" s="143" t="s">
        <v>228</v>
      </c>
      <c r="L1759" s="143" t="s">
        <v>228</v>
      </c>
    </row>
    <row r="1760" spans="2:12">
      <c r="B1760" s="485" t="s">
        <v>661</v>
      </c>
      <c r="C1760" s="444"/>
      <c r="D1760" s="167" t="s">
        <v>659</v>
      </c>
      <c r="E1760" s="484" t="s">
        <v>2425</v>
      </c>
      <c r="F1760" s="444"/>
      <c r="G1760" s="168" t="s">
        <v>2426</v>
      </c>
      <c r="H1760" s="484" t="s">
        <v>3</v>
      </c>
      <c r="I1760" s="444"/>
      <c r="J1760" s="168" t="s">
        <v>2425</v>
      </c>
      <c r="K1760" s="168" t="s">
        <v>2426</v>
      </c>
      <c r="L1760" s="168" t="s">
        <v>3</v>
      </c>
    </row>
    <row r="1761" spans="2:12">
      <c r="B1761" s="493" t="s">
        <v>228</v>
      </c>
      <c r="C1761" s="427"/>
      <c r="D1761" s="169" t="s">
        <v>228</v>
      </c>
      <c r="E1761" s="490" t="s">
        <v>258</v>
      </c>
      <c r="F1761" s="432"/>
      <c r="G1761" s="432"/>
      <c r="H1761" s="432"/>
      <c r="I1761" s="433"/>
      <c r="J1761" s="490" t="s">
        <v>257</v>
      </c>
      <c r="K1761" s="432"/>
      <c r="L1761" s="433"/>
    </row>
    <row r="1762" spans="2:12" ht="21">
      <c r="B1762" s="483" t="s">
        <v>248</v>
      </c>
      <c r="C1762" s="427"/>
      <c r="D1762" s="170" t="s">
        <v>247</v>
      </c>
      <c r="E1762" s="482">
        <v>-260</v>
      </c>
      <c r="F1762" s="427"/>
      <c r="G1762" s="171">
        <v>-300</v>
      </c>
      <c r="H1762" s="482">
        <v>40</v>
      </c>
      <c r="I1762" s="427"/>
      <c r="J1762" s="141">
        <v>-260</v>
      </c>
      <c r="K1762" s="171">
        <v>-300</v>
      </c>
      <c r="L1762" s="141">
        <v>40</v>
      </c>
    </row>
    <row r="1763" spans="2:12">
      <c r="B1763" s="483" t="s">
        <v>241</v>
      </c>
      <c r="C1763" s="427"/>
      <c r="D1763" s="170" t="s">
        <v>240</v>
      </c>
      <c r="E1763" s="487" t="s">
        <v>228</v>
      </c>
      <c r="F1763" s="427"/>
      <c r="G1763" s="172" t="s">
        <v>228</v>
      </c>
      <c r="H1763" s="487" t="s">
        <v>228</v>
      </c>
      <c r="I1763" s="427"/>
      <c r="J1763" s="141">
        <v>0</v>
      </c>
      <c r="K1763" s="171">
        <v>0</v>
      </c>
      <c r="L1763" s="141">
        <v>0</v>
      </c>
    </row>
    <row r="1764" spans="2:12">
      <c r="B1764" s="483" t="s">
        <v>239</v>
      </c>
      <c r="C1764" s="427"/>
      <c r="D1764" s="170" t="s">
        <v>238</v>
      </c>
      <c r="E1764" s="487" t="s">
        <v>228</v>
      </c>
      <c r="F1764" s="427"/>
      <c r="G1764" s="172" t="s">
        <v>228</v>
      </c>
      <c r="H1764" s="487" t="s">
        <v>228</v>
      </c>
      <c r="I1764" s="427"/>
      <c r="J1764" s="141">
        <v>-260</v>
      </c>
      <c r="K1764" s="171">
        <v>-300</v>
      </c>
      <c r="L1764" s="141">
        <v>40</v>
      </c>
    </row>
    <row r="1765" spans="2:12" ht="21">
      <c r="B1765" s="483" t="s">
        <v>232</v>
      </c>
      <c r="C1765" s="427"/>
      <c r="D1765" s="170" t="s">
        <v>77</v>
      </c>
      <c r="E1765" s="487" t="s">
        <v>228</v>
      </c>
      <c r="F1765" s="427"/>
      <c r="G1765" s="172" t="s">
        <v>228</v>
      </c>
      <c r="H1765" s="487" t="s">
        <v>228</v>
      </c>
      <c r="I1765" s="427"/>
      <c r="J1765" s="141">
        <v>0</v>
      </c>
      <c r="K1765" s="171">
        <v>0</v>
      </c>
      <c r="L1765" s="141">
        <v>0</v>
      </c>
    </row>
    <row r="1766" spans="2:12" ht="21">
      <c r="B1766" s="483" t="s">
        <v>231</v>
      </c>
      <c r="C1766" s="427"/>
      <c r="D1766" s="170" t="s">
        <v>230</v>
      </c>
      <c r="E1766" s="487" t="s">
        <v>228</v>
      </c>
      <c r="F1766" s="427"/>
      <c r="G1766" s="172" t="s">
        <v>228</v>
      </c>
      <c r="H1766" s="487" t="s">
        <v>228</v>
      </c>
      <c r="I1766" s="427"/>
      <c r="J1766" s="141">
        <v>-260</v>
      </c>
      <c r="K1766" s="171">
        <v>-300</v>
      </c>
      <c r="L1766" s="141">
        <v>40</v>
      </c>
    </row>
    <row r="1767" spans="2:12" ht="21">
      <c r="B1767" s="483" t="s">
        <v>27</v>
      </c>
      <c r="C1767" s="427"/>
      <c r="D1767" s="170" t="s">
        <v>2024</v>
      </c>
      <c r="E1767" s="482">
        <v>-260</v>
      </c>
      <c r="F1767" s="427"/>
      <c r="G1767" s="171">
        <v>-300</v>
      </c>
      <c r="H1767" s="482">
        <v>40</v>
      </c>
      <c r="I1767" s="427"/>
      <c r="J1767" s="172" t="s">
        <v>228</v>
      </c>
      <c r="K1767" s="172" t="s">
        <v>228</v>
      </c>
      <c r="L1767" s="172" t="s">
        <v>228</v>
      </c>
    </row>
    <row r="1768" spans="2:12">
      <c r="B1768" s="143" t="s">
        <v>228</v>
      </c>
      <c r="C1768" s="143" t="s">
        <v>228</v>
      </c>
      <c r="D1768" s="143" t="s">
        <v>228</v>
      </c>
      <c r="E1768" s="488" t="s">
        <v>228</v>
      </c>
      <c r="F1768" s="422"/>
      <c r="G1768" s="143" t="s">
        <v>228</v>
      </c>
      <c r="H1768" s="488" t="s">
        <v>228</v>
      </c>
      <c r="I1768" s="422"/>
      <c r="J1768" s="143" t="s">
        <v>228</v>
      </c>
      <c r="K1768" s="143" t="s">
        <v>228</v>
      </c>
      <c r="L1768" s="143" t="s">
        <v>228</v>
      </c>
    </row>
    <row r="1769" spans="2:12">
      <c r="B1769" s="485" t="s">
        <v>660</v>
      </c>
      <c r="C1769" s="444"/>
      <c r="D1769" s="167" t="s">
        <v>659</v>
      </c>
      <c r="E1769" s="484" t="s">
        <v>2425</v>
      </c>
      <c r="F1769" s="444"/>
      <c r="G1769" s="168" t="s">
        <v>2426</v>
      </c>
      <c r="H1769" s="484" t="s">
        <v>3</v>
      </c>
      <c r="I1769" s="444"/>
      <c r="J1769" s="168" t="s">
        <v>2425</v>
      </c>
      <c r="K1769" s="168" t="s">
        <v>2426</v>
      </c>
      <c r="L1769" s="168" t="s">
        <v>3</v>
      </c>
    </row>
    <row r="1770" spans="2:12">
      <c r="B1770" s="486" t="s">
        <v>259</v>
      </c>
      <c r="C1770" s="427"/>
      <c r="D1770" s="169" t="s">
        <v>228</v>
      </c>
      <c r="E1770" s="490" t="s">
        <v>258</v>
      </c>
      <c r="F1770" s="432"/>
      <c r="G1770" s="432"/>
      <c r="H1770" s="432"/>
      <c r="I1770" s="433"/>
      <c r="J1770" s="490" t="s">
        <v>257</v>
      </c>
      <c r="K1770" s="432"/>
      <c r="L1770" s="433"/>
    </row>
    <row r="1771" spans="2:12" ht="17.100000000000001" customHeight="1">
      <c r="B1771" s="492" t="s">
        <v>256</v>
      </c>
      <c r="C1771" s="426"/>
      <c r="D1771" s="426"/>
      <c r="E1771" s="426"/>
      <c r="F1771" s="426"/>
      <c r="G1771" s="426"/>
      <c r="H1771" s="426"/>
      <c r="I1771" s="426"/>
      <c r="J1771" s="426"/>
      <c r="K1771" s="426"/>
      <c r="L1771" s="427"/>
    </row>
    <row r="1772" spans="2:12">
      <c r="B1772" s="483" t="s">
        <v>252</v>
      </c>
      <c r="C1772" s="427"/>
      <c r="D1772" s="170" t="s">
        <v>251</v>
      </c>
      <c r="E1772" s="482">
        <v>0</v>
      </c>
      <c r="F1772" s="427"/>
      <c r="G1772" s="171">
        <v>0</v>
      </c>
      <c r="H1772" s="482">
        <v>0</v>
      </c>
      <c r="I1772" s="427"/>
      <c r="J1772" s="141">
        <v>0</v>
      </c>
      <c r="K1772" s="171">
        <v>0</v>
      </c>
      <c r="L1772" s="141">
        <v>0</v>
      </c>
    </row>
    <row r="1773" spans="2:12">
      <c r="B1773" s="204" t="s">
        <v>658</v>
      </c>
      <c r="C1773" s="174" t="s">
        <v>395</v>
      </c>
      <c r="D1773" s="229" t="s">
        <v>657</v>
      </c>
      <c r="E1773" s="489">
        <v>260</v>
      </c>
      <c r="F1773" s="427"/>
      <c r="G1773" s="173">
        <v>300</v>
      </c>
      <c r="H1773" s="489">
        <v>-40</v>
      </c>
      <c r="I1773" s="427"/>
      <c r="J1773" s="142">
        <v>260</v>
      </c>
      <c r="K1773" s="173">
        <v>300</v>
      </c>
      <c r="L1773" s="142">
        <v>-40</v>
      </c>
    </row>
    <row r="1774" spans="2:12" ht="21">
      <c r="B1774" s="483" t="s">
        <v>250</v>
      </c>
      <c r="C1774" s="427"/>
      <c r="D1774" s="170" t="s">
        <v>249</v>
      </c>
      <c r="E1774" s="482">
        <v>260</v>
      </c>
      <c r="F1774" s="427"/>
      <c r="G1774" s="171">
        <v>300</v>
      </c>
      <c r="H1774" s="482">
        <v>-40</v>
      </c>
      <c r="I1774" s="427"/>
      <c r="J1774" s="141">
        <v>260</v>
      </c>
      <c r="K1774" s="171">
        <v>300</v>
      </c>
      <c r="L1774" s="141">
        <v>-40</v>
      </c>
    </row>
    <row r="1775" spans="2:12" ht="21">
      <c r="B1775" s="483" t="s">
        <v>248</v>
      </c>
      <c r="C1775" s="427"/>
      <c r="D1775" s="170" t="s">
        <v>247</v>
      </c>
      <c r="E1775" s="482">
        <v>-260</v>
      </c>
      <c r="F1775" s="427"/>
      <c r="G1775" s="171">
        <v>-300</v>
      </c>
      <c r="H1775" s="482">
        <v>40</v>
      </c>
      <c r="I1775" s="427"/>
      <c r="J1775" s="141">
        <v>-260</v>
      </c>
      <c r="K1775" s="171">
        <v>-300</v>
      </c>
      <c r="L1775" s="141">
        <v>40</v>
      </c>
    </row>
    <row r="1776" spans="2:12">
      <c r="B1776" s="483" t="s">
        <v>2022</v>
      </c>
      <c r="C1776" s="427"/>
      <c r="D1776" s="170" t="s">
        <v>2023</v>
      </c>
      <c r="E1776" s="482">
        <v>0</v>
      </c>
      <c r="F1776" s="427"/>
      <c r="G1776" s="171">
        <v>0</v>
      </c>
      <c r="H1776" s="482">
        <v>0</v>
      </c>
      <c r="I1776" s="427"/>
      <c r="J1776" s="172" t="s">
        <v>228</v>
      </c>
      <c r="K1776" s="172" t="s">
        <v>228</v>
      </c>
      <c r="L1776" s="172" t="s">
        <v>228</v>
      </c>
    </row>
    <row r="1777" spans="2:12" ht="21">
      <c r="B1777" s="483" t="s">
        <v>27</v>
      </c>
      <c r="C1777" s="427"/>
      <c r="D1777" s="170" t="s">
        <v>2024</v>
      </c>
      <c r="E1777" s="482">
        <v>-260</v>
      </c>
      <c r="F1777" s="427"/>
      <c r="G1777" s="171">
        <v>-300</v>
      </c>
      <c r="H1777" s="482">
        <v>40</v>
      </c>
      <c r="I1777" s="427"/>
      <c r="J1777" s="172" t="s">
        <v>228</v>
      </c>
      <c r="K1777" s="172" t="s">
        <v>228</v>
      </c>
      <c r="L1777" s="172" t="s">
        <v>228</v>
      </c>
    </row>
    <row r="1778" spans="2:12" ht="17.100000000000001" customHeight="1">
      <c r="B1778" s="492" t="s">
        <v>246</v>
      </c>
      <c r="C1778" s="426"/>
      <c r="D1778" s="426"/>
      <c r="E1778" s="426"/>
      <c r="F1778" s="426"/>
      <c r="G1778" s="426"/>
      <c r="H1778" s="426"/>
      <c r="I1778" s="426"/>
      <c r="J1778" s="426"/>
      <c r="K1778" s="426"/>
      <c r="L1778" s="427"/>
    </row>
    <row r="1779" spans="2:12">
      <c r="B1779" s="483" t="s">
        <v>245</v>
      </c>
      <c r="C1779" s="427"/>
      <c r="D1779" s="170" t="s">
        <v>244</v>
      </c>
      <c r="E1779" s="487" t="s">
        <v>228</v>
      </c>
      <c r="F1779" s="427"/>
      <c r="G1779" s="172" t="s">
        <v>228</v>
      </c>
      <c r="H1779" s="487" t="s">
        <v>228</v>
      </c>
      <c r="I1779" s="427"/>
      <c r="J1779" s="141">
        <v>0</v>
      </c>
      <c r="K1779" s="171">
        <v>0</v>
      </c>
      <c r="L1779" s="141">
        <v>0</v>
      </c>
    </row>
    <row r="1780" spans="2:12">
      <c r="B1780" s="483" t="s">
        <v>243</v>
      </c>
      <c r="C1780" s="427"/>
      <c r="D1780" s="170" t="s">
        <v>242</v>
      </c>
      <c r="E1780" s="487" t="s">
        <v>228</v>
      </c>
      <c r="F1780" s="427"/>
      <c r="G1780" s="172" t="s">
        <v>228</v>
      </c>
      <c r="H1780" s="487" t="s">
        <v>228</v>
      </c>
      <c r="I1780" s="427"/>
      <c r="J1780" s="141">
        <v>0</v>
      </c>
      <c r="K1780" s="171">
        <v>0</v>
      </c>
      <c r="L1780" s="141">
        <v>0</v>
      </c>
    </row>
    <row r="1781" spans="2:12">
      <c r="B1781" s="483" t="s">
        <v>241</v>
      </c>
      <c r="C1781" s="427"/>
      <c r="D1781" s="170" t="s">
        <v>240</v>
      </c>
      <c r="E1781" s="487" t="s">
        <v>228</v>
      </c>
      <c r="F1781" s="427"/>
      <c r="G1781" s="172" t="s">
        <v>228</v>
      </c>
      <c r="H1781" s="487" t="s">
        <v>228</v>
      </c>
      <c r="I1781" s="427"/>
      <c r="J1781" s="141">
        <v>0</v>
      </c>
      <c r="K1781" s="171">
        <v>0</v>
      </c>
      <c r="L1781" s="141">
        <v>0</v>
      </c>
    </row>
    <row r="1782" spans="2:12">
      <c r="B1782" s="483" t="s">
        <v>239</v>
      </c>
      <c r="C1782" s="427"/>
      <c r="D1782" s="170" t="s">
        <v>238</v>
      </c>
      <c r="E1782" s="487" t="s">
        <v>228</v>
      </c>
      <c r="F1782" s="427"/>
      <c r="G1782" s="172" t="s">
        <v>228</v>
      </c>
      <c r="H1782" s="487" t="s">
        <v>228</v>
      </c>
      <c r="I1782" s="427"/>
      <c r="J1782" s="141">
        <v>-260</v>
      </c>
      <c r="K1782" s="171">
        <v>-300</v>
      </c>
      <c r="L1782" s="141">
        <v>40</v>
      </c>
    </row>
    <row r="1783" spans="2:12" ht="17.100000000000001" customHeight="1">
      <c r="B1783" s="492" t="s">
        <v>237</v>
      </c>
      <c r="C1783" s="426"/>
      <c r="D1783" s="426"/>
      <c r="E1783" s="426"/>
      <c r="F1783" s="426"/>
      <c r="G1783" s="426"/>
      <c r="H1783" s="426"/>
      <c r="I1783" s="426"/>
      <c r="J1783" s="426"/>
      <c r="K1783" s="426"/>
      <c r="L1783" s="427"/>
    </row>
    <row r="1784" spans="2:12">
      <c r="B1784" s="483" t="s">
        <v>236</v>
      </c>
      <c r="C1784" s="427"/>
      <c r="D1784" s="170" t="s">
        <v>235</v>
      </c>
      <c r="E1784" s="487" t="s">
        <v>228</v>
      </c>
      <c r="F1784" s="427"/>
      <c r="G1784" s="172" t="s">
        <v>228</v>
      </c>
      <c r="H1784" s="487" t="s">
        <v>228</v>
      </c>
      <c r="I1784" s="427"/>
      <c r="J1784" s="141">
        <v>0</v>
      </c>
      <c r="K1784" s="171">
        <v>0</v>
      </c>
      <c r="L1784" s="141">
        <v>0</v>
      </c>
    </row>
    <row r="1785" spans="2:12">
      <c r="B1785" s="483" t="s">
        <v>234</v>
      </c>
      <c r="C1785" s="427"/>
      <c r="D1785" s="170" t="s">
        <v>233</v>
      </c>
      <c r="E1785" s="487" t="s">
        <v>228</v>
      </c>
      <c r="F1785" s="427"/>
      <c r="G1785" s="172" t="s">
        <v>228</v>
      </c>
      <c r="H1785" s="487" t="s">
        <v>228</v>
      </c>
      <c r="I1785" s="427"/>
      <c r="J1785" s="141">
        <v>0</v>
      </c>
      <c r="K1785" s="171">
        <v>0</v>
      </c>
      <c r="L1785" s="141">
        <v>0</v>
      </c>
    </row>
    <row r="1786" spans="2:12" ht="21">
      <c r="B1786" s="483" t="s">
        <v>232</v>
      </c>
      <c r="C1786" s="427"/>
      <c r="D1786" s="170" t="s">
        <v>77</v>
      </c>
      <c r="E1786" s="487" t="s">
        <v>228</v>
      </c>
      <c r="F1786" s="427"/>
      <c r="G1786" s="172" t="s">
        <v>228</v>
      </c>
      <c r="H1786" s="487" t="s">
        <v>228</v>
      </c>
      <c r="I1786" s="427"/>
      <c r="J1786" s="141">
        <v>0</v>
      </c>
      <c r="K1786" s="171">
        <v>0</v>
      </c>
      <c r="L1786" s="141">
        <v>0</v>
      </c>
    </row>
    <row r="1787" spans="2:12" ht="21">
      <c r="B1787" s="483" t="s">
        <v>231</v>
      </c>
      <c r="C1787" s="427"/>
      <c r="D1787" s="170" t="s">
        <v>230</v>
      </c>
      <c r="E1787" s="487" t="s">
        <v>228</v>
      </c>
      <c r="F1787" s="427"/>
      <c r="G1787" s="172" t="s">
        <v>228</v>
      </c>
      <c r="H1787" s="487" t="s">
        <v>228</v>
      </c>
      <c r="I1787" s="427"/>
      <c r="J1787" s="141">
        <v>-260</v>
      </c>
      <c r="K1787" s="171">
        <v>-300</v>
      </c>
      <c r="L1787" s="141">
        <v>40</v>
      </c>
    </row>
    <row r="1788" spans="2:12">
      <c r="B1788" s="143" t="s">
        <v>228</v>
      </c>
      <c r="C1788" s="143" t="s">
        <v>228</v>
      </c>
      <c r="D1788" s="143" t="s">
        <v>228</v>
      </c>
      <c r="E1788" s="488" t="s">
        <v>228</v>
      </c>
      <c r="F1788" s="422"/>
      <c r="G1788" s="143" t="s">
        <v>228</v>
      </c>
      <c r="H1788" s="488" t="s">
        <v>228</v>
      </c>
      <c r="I1788" s="422"/>
      <c r="J1788" s="143" t="s">
        <v>228</v>
      </c>
      <c r="K1788" s="143" t="s">
        <v>228</v>
      </c>
      <c r="L1788" s="143" t="s">
        <v>228</v>
      </c>
    </row>
    <row r="1789" spans="2:12">
      <c r="B1789" s="485" t="s">
        <v>654</v>
      </c>
      <c r="C1789" s="444"/>
      <c r="D1789" s="167" t="s">
        <v>653</v>
      </c>
      <c r="E1789" s="484" t="s">
        <v>2425</v>
      </c>
      <c r="F1789" s="444"/>
      <c r="G1789" s="168" t="s">
        <v>2426</v>
      </c>
      <c r="H1789" s="484" t="s">
        <v>3</v>
      </c>
      <c r="I1789" s="444"/>
      <c r="J1789" s="168" t="s">
        <v>2425</v>
      </c>
      <c r="K1789" s="168" t="s">
        <v>2426</v>
      </c>
      <c r="L1789" s="168" t="s">
        <v>3</v>
      </c>
    </row>
    <row r="1790" spans="2:12">
      <c r="B1790" s="493" t="s">
        <v>228</v>
      </c>
      <c r="C1790" s="427"/>
      <c r="D1790" s="169" t="s">
        <v>228</v>
      </c>
      <c r="E1790" s="490" t="s">
        <v>258</v>
      </c>
      <c r="F1790" s="432"/>
      <c r="G1790" s="432"/>
      <c r="H1790" s="432"/>
      <c r="I1790" s="433"/>
      <c r="J1790" s="490" t="s">
        <v>257</v>
      </c>
      <c r="K1790" s="432"/>
      <c r="L1790" s="433"/>
    </row>
    <row r="1791" spans="2:12" ht="21">
      <c r="B1791" s="483" t="s">
        <v>248</v>
      </c>
      <c r="C1791" s="427"/>
      <c r="D1791" s="170" t="s">
        <v>247</v>
      </c>
      <c r="E1791" s="482">
        <v>22293.55</v>
      </c>
      <c r="F1791" s="427"/>
      <c r="G1791" s="171">
        <v>22500</v>
      </c>
      <c r="H1791" s="482">
        <v>-206.45</v>
      </c>
      <c r="I1791" s="427"/>
      <c r="J1791" s="141">
        <v>28784.87</v>
      </c>
      <c r="K1791" s="171">
        <v>28800</v>
      </c>
      <c r="L1791" s="141">
        <v>-15.13</v>
      </c>
    </row>
    <row r="1792" spans="2:12">
      <c r="B1792" s="483" t="s">
        <v>241</v>
      </c>
      <c r="C1792" s="427"/>
      <c r="D1792" s="170" t="s">
        <v>240</v>
      </c>
      <c r="E1792" s="487" t="s">
        <v>228</v>
      </c>
      <c r="F1792" s="427"/>
      <c r="G1792" s="172" t="s">
        <v>228</v>
      </c>
      <c r="H1792" s="487" t="s">
        <v>228</v>
      </c>
      <c r="I1792" s="427"/>
      <c r="J1792" s="141">
        <v>48438</v>
      </c>
      <c r="K1792" s="171">
        <v>0</v>
      </c>
      <c r="L1792" s="141">
        <v>48438</v>
      </c>
    </row>
    <row r="1793" spans="2:12">
      <c r="B1793" s="483" t="s">
        <v>239</v>
      </c>
      <c r="C1793" s="427"/>
      <c r="D1793" s="170" t="s">
        <v>238</v>
      </c>
      <c r="E1793" s="487" t="s">
        <v>228</v>
      </c>
      <c r="F1793" s="427"/>
      <c r="G1793" s="172" t="s">
        <v>228</v>
      </c>
      <c r="H1793" s="487" t="s">
        <v>228</v>
      </c>
      <c r="I1793" s="427"/>
      <c r="J1793" s="141">
        <v>77222.87</v>
      </c>
      <c r="K1793" s="171">
        <v>28800</v>
      </c>
      <c r="L1793" s="141">
        <v>48422.87</v>
      </c>
    </row>
    <row r="1794" spans="2:12" ht="21">
      <c r="B1794" s="483" t="s">
        <v>232</v>
      </c>
      <c r="C1794" s="427"/>
      <c r="D1794" s="170" t="s">
        <v>77</v>
      </c>
      <c r="E1794" s="487" t="s">
        <v>228</v>
      </c>
      <c r="F1794" s="427"/>
      <c r="G1794" s="172" t="s">
        <v>228</v>
      </c>
      <c r="H1794" s="487" t="s">
        <v>228</v>
      </c>
      <c r="I1794" s="427"/>
      <c r="J1794" s="141">
        <v>-28791.09</v>
      </c>
      <c r="K1794" s="171">
        <v>-28800</v>
      </c>
      <c r="L1794" s="141">
        <v>8.91</v>
      </c>
    </row>
    <row r="1795" spans="2:12" ht="21">
      <c r="B1795" s="483" t="s">
        <v>231</v>
      </c>
      <c r="C1795" s="427"/>
      <c r="D1795" s="170" t="s">
        <v>230</v>
      </c>
      <c r="E1795" s="487" t="s">
        <v>228</v>
      </c>
      <c r="F1795" s="427"/>
      <c r="G1795" s="172" t="s">
        <v>228</v>
      </c>
      <c r="H1795" s="487" t="s">
        <v>228</v>
      </c>
      <c r="I1795" s="427"/>
      <c r="J1795" s="141">
        <v>48431.78</v>
      </c>
      <c r="K1795" s="171">
        <v>0</v>
      </c>
      <c r="L1795" s="141">
        <v>48431.78</v>
      </c>
    </row>
    <row r="1796" spans="2:12" ht="21">
      <c r="B1796" s="483" t="s">
        <v>27</v>
      </c>
      <c r="C1796" s="427"/>
      <c r="D1796" s="170" t="s">
        <v>2024</v>
      </c>
      <c r="E1796" s="482">
        <v>22293.55</v>
      </c>
      <c r="F1796" s="427"/>
      <c r="G1796" s="171">
        <v>22500</v>
      </c>
      <c r="H1796" s="482">
        <v>-206.45</v>
      </c>
      <c r="I1796" s="427"/>
      <c r="J1796" s="172" t="s">
        <v>228</v>
      </c>
      <c r="K1796" s="172" t="s">
        <v>228</v>
      </c>
      <c r="L1796" s="172" t="s">
        <v>228</v>
      </c>
    </row>
    <row r="1797" spans="2:12">
      <c r="B1797" s="143" t="s">
        <v>228</v>
      </c>
      <c r="C1797" s="143" t="s">
        <v>228</v>
      </c>
      <c r="D1797" s="143" t="s">
        <v>228</v>
      </c>
      <c r="E1797" s="488" t="s">
        <v>228</v>
      </c>
      <c r="F1797" s="422"/>
      <c r="G1797" s="143" t="s">
        <v>228</v>
      </c>
      <c r="H1797" s="488" t="s">
        <v>228</v>
      </c>
      <c r="I1797" s="422"/>
      <c r="J1797" s="143" t="s">
        <v>228</v>
      </c>
      <c r="K1797" s="143" t="s">
        <v>228</v>
      </c>
      <c r="L1797" s="143" t="s">
        <v>228</v>
      </c>
    </row>
    <row r="1798" spans="2:12">
      <c r="B1798" s="485" t="s">
        <v>652</v>
      </c>
      <c r="C1798" s="444"/>
      <c r="D1798" s="167" t="s">
        <v>651</v>
      </c>
      <c r="E1798" s="484" t="s">
        <v>2425</v>
      </c>
      <c r="F1798" s="444"/>
      <c r="G1798" s="168" t="s">
        <v>2426</v>
      </c>
      <c r="H1798" s="484" t="s">
        <v>3</v>
      </c>
      <c r="I1798" s="444"/>
      <c r="J1798" s="168" t="s">
        <v>2425</v>
      </c>
      <c r="K1798" s="168" t="s">
        <v>2426</v>
      </c>
      <c r="L1798" s="168" t="s">
        <v>3</v>
      </c>
    </row>
    <row r="1799" spans="2:12">
      <c r="B1799" s="493" t="s">
        <v>228</v>
      </c>
      <c r="C1799" s="427"/>
      <c r="D1799" s="169" t="s">
        <v>228</v>
      </c>
      <c r="E1799" s="490" t="s">
        <v>258</v>
      </c>
      <c r="F1799" s="432"/>
      <c r="G1799" s="432"/>
      <c r="H1799" s="432"/>
      <c r="I1799" s="433"/>
      <c r="J1799" s="490" t="s">
        <v>257</v>
      </c>
      <c r="K1799" s="432"/>
      <c r="L1799" s="433"/>
    </row>
    <row r="1800" spans="2:12" ht="21">
      <c r="B1800" s="483" t="s">
        <v>248</v>
      </c>
      <c r="C1800" s="427"/>
      <c r="D1800" s="170" t="s">
        <v>247</v>
      </c>
      <c r="E1800" s="482">
        <v>22293.55</v>
      </c>
      <c r="F1800" s="427"/>
      <c r="G1800" s="171">
        <v>22500</v>
      </c>
      <c r="H1800" s="482">
        <v>-206.45</v>
      </c>
      <c r="I1800" s="427"/>
      <c r="J1800" s="141">
        <v>28784.87</v>
      </c>
      <c r="K1800" s="171">
        <v>28800</v>
      </c>
      <c r="L1800" s="141">
        <v>-15.13</v>
      </c>
    </row>
    <row r="1801" spans="2:12">
      <c r="B1801" s="483" t="s">
        <v>241</v>
      </c>
      <c r="C1801" s="427"/>
      <c r="D1801" s="170" t="s">
        <v>240</v>
      </c>
      <c r="E1801" s="487" t="s">
        <v>228</v>
      </c>
      <c r="F1801" s="427"/>
      <c r="G1801" s="172" t="s">
        <v>228</v>
      </c>
      <c r="H1801" s="487" t="s">
        <v>228</v>
      </c>
      <c r="I1801" s="427"/>
      <c r="J1801" s="141">
        <v>48438</v>
      </c>
      <c r="K1801" s="171">
        <v>0</v>
      </c>
      <c r="L1801" s="141">
        <v>48438</v>
      </c>
    </row>
    <row r="1802" spans="2:12">
      <c r="B1802" s="483" t="s">
        <v>239</v>
      </c>
      <c r="C1802" s="427"/>
      <c r="D1802" s="170" t="s">
        <v>238</v>
      </c>
      <c r="E1802" s="487" t="s">
        <v>228</v>
      </c>
      <c r="F1802" s="427"/>
      <c r="G1802" s="172" t="s">
        <v>228</v>
      </c>
      <c r="H1802" s="487" t="s">
        <v>228</v>
      </c>
      <c r="I1802" s="427"/>
      <c r="J1802" s="141">
        <v>77222.87</v>
      </c>
      <c r="K1802" s="171">
        <v>28800</v>
      </c>
      <c r="L1802" s="141">
        <v>48422.87</v>
      </c>
    </row>
    <row r="1803" spans="2:12" ht="21">
      <c r="B1803" s="483" t="s">
        <v>232</v>
      </c>
      <c r="C1803" s="427"/>
      <c r="D1803" s="170" t="s">
        <v>77</v>
      </c>
      <c r="E1803" s="487" t="s">
        <v>228</v>
      </c>
      <c r="F1803" s="427"/>
      <c r="G1803" s="172" t="s">
        <v>228</v>
      </c>
      <c r="H1803" s="487" t="s">
        <v>228</v>
      </c>
      <c r="I1803" s="427"/>
      <c r="J1803" s="141">
        <v>-28791.09</v>
      </c>
      <c r="K1803" s="171">
        <v>-28800</v>
      </c>
      <c r="L1803" s="141">
        <v>8.91</v>
      </c>
    </row>
    <row r="1804" spans="2:12" ht="21">
      <c r="B1804" s="483" t="s">
        <v>231</v>
      </c>
      <c r="C1804" s="427"/>
      <c r="D1804" s="170" t="s">
        <v>230</v>
      </c>
      <c r="E1804" s="487" t="s">
        <v>228</v>
      </c>
      <c r="F1804" s="427"/>
      <c r="G1804" s="172" t="s">
        <v>228</v>
      </c>
      <c r="H1804" s="487" t="s">
        <v>228</v>
      </c>
      <c r="I1804" s="427"/>
      <c r="J1804" s="141">
        <v>48431.78</v>
      </c>
      <c r="K1804" s="171">
        <v>0</v>
      </c>
      <c r="L1804" s="141">
        <v>48431.78</v>
      </c>
    </row>
    <row r="1805" spans="2:12" ht="21">
      <c r="B1805" s="483" t="s">
        <v>27</v>
      </c>
      <c r="C1805" s="427"/>
      <c r="D1805" s="170" t="s">
        <v>2024</v>
      </c>
      <c r="E1805" s="482">
        <v>22293.55</v>
      </c>
      <c r="F1805" s="427"/>
      <c r="G1805" s="171">
        <v>22500</v>
      </c>
      <c r="H1805" s="482">
        <v>-206.45</v>
      </c>
      <c r="I1805" s="427"/>
      <c r="J1805" s="172" t="s">
        <v>228</v>
      </c>
      <c r="K1805" s="172" t="s">
        <v>228</v>
      </c>
      <c r="L1805" s="172" t="s">
        <v>228</v>
      </c>
    </row>
    <row r="1806" spans="2:12">
      <c r="B1806" s="143" t="s">
        <v>228</v>
      </c>
      <c r="C1806" s="143" t="s">
        <v>228</v>
      </c>
      <c r="D1806" s="143" t="s">
        <v>228</v>
      </c>
      <c r="E1806" s="488" t="s">
        <v>228</v>
      </c>
      <c r="F1806" s="422"/>
      <c r="G1806" s="143" t="s">
        <v>228</v>
      </c>
      <c r="H1806" s="488" t="s">
        <v>228</v>
      </c>
      <c r="I1806" s="422"/>
      <c r="J1806" s="143" t="s">
        <v>228</v>
      </c>
      <c r="K1806" s="143" t="s">
        <v>228</v>
      </c>
      <c r="L1806" s="143" t="s">
        <v>228</v>
      </c>
    </row>
    <row r="1807" spans="2:12">
      <c r="B1807" s="485" t="s">
        <v>650</v>
      </c>
      <c r="C1807" s="444"/>
      <c r="D1807" s="167" t="s">
        <v>649</v>
      </c>
      <c r="E1807" s="484" t="s">
        <v>2425</v>
      </c>
      <c r="F1807" s="444"/>
      <c r="G1807" s="168" t="s">
        <v>2426</v>
      </c>
      <c r="H1807" s="484" t="s">
        <v>3</v>
      </c>
      <c r="I1807" s="444"/>
      <c r="J1807" s="168" t="s">
        <v>2425</v>
      </c>
      <c r="K1807" s="168" t="s">
        <v>2426</v>
      </c>
      <c r="L1807" s="168" t="s">
        <v>3</v>
      </c>
    </row>
    <row r="1808" spans="2:12">
      <c r="B1808" s="486" t="s">
        <v>259</v>
      </c>
      <c r="C1808" s="427"/>
      <c r="D1808" s="169" t="s">
        <v>228</v>
      </c>
      <c r="E1808" s="490" t="s">
        <v>258</v>
      </c>
      <c r="F1808" s="432"/>
      <c r="G1808" s="432"/>
      <c r="H1808" s="432"/>
      <c r="I1808" s="433"/>
      <c r="J1808" s="490" t="s">
        <v>257</v>
      </c>
      <c r="K1808" s="432"/>
      <c r="L1808" s="433"/>
    </row>
    <row r="1809" spans="2:12" ht="17.100000000000001" customHeight="1">
      <c r="B1809" s="492" t="s">
        <v>256</v>
      </c>
      <c r="C1809" s="426"/>
      <c r="D1809" s="426"/>
      <c r="E1809" s="426"/>
      <c r="F1809" s="426"/>
      <c r="G1809" s="426"/>
      <c r="H1809" s="426"/>
      <c r="I1809" s="426"/>
      <c r="J1809" s="426"/>
      <c r="K1809" s="426"/>
      <c r="L1809" s="427"/>
    </row>
    <row r="1810" spans="2:12">
      <c r="B1810" s="204" t="s">
        <v>647</v>
      </c>
      <c r="C1810" s="174" t="s">
        <v>502</v>
      </c>
      <c r="D1810" s="229" t="s">
        <v>1612</v>
      </c>
      <c r="E1810" s="489">
        <v>30100</v>
      </c>
      <c r="F1810" s="427"/>
      <c r="G1810" s="173">
        <v>30100</v>
      </c>
      <c r="H1810" s="489">
        <v>0</v>
      </c>
      <c r="I1810" s="427"/>
      <c r="J1810" s="142">
        <v>30100</v>
      </c>
      <c r="K1810" s="173">
        <v>30100</v>
      </c>
      <c r="L1810" s="142">
        <v>0</v>
      </c>
    </row>
    <row r="1811" spans="2:12">
      <c r="B1811" s="483" t="s">
        <v>252</v>
      </c>
      <c r="C1811" s="427"/>
      <c r="D1811" s="170" t="s">
        <v>251</v>
      </c>
      <c r="E1811" s="482">
        <v>30100</v>
      </c>
      <c r="F1811" s="427"/>
      <c r="G1811" s="171">
        <v>30100</v>
      </c>
      <c r="H1811" s="482">
        <v>0</v>
      </c>
      <c r="I1811" s="427"/>
      <c r="J1811" s="141">
        <v>30100</v>
      </c>
      <c r="K1811" s="171">
        <v>30100</v>
      </c>
      <c r="L1811" s="141">
        <v>0</v>
      </c>
    </row>
    <row r="1812" spans="2:12">
      <c r="B1812" s="204" t="s">
        <v>647</v>
      </c>
      <c r="C1812" s="174" t="s">
        <v>594</v>
      </c>
      <c r="D1812" s="229" t="s">
        <v>519</v>
      </c>
      <c r="E1812" s="489">
        <v>1315.13</v>
      </c>
      <c r="F1812" s="427"/>
      <c r="G1812" s="173">
        <v>1300</v>
      </c>
      <c r="H1812" s="489">
        <v>15.13</v>
      </c>
      <c r="I1812" s="427"/>
      <c r="J1812" s="142">
        <v>1315.13</v>
      </c>
      <c r="K1812" s="173">
        <v>1300</v>
      </c>
      <c r="L1812" s="142">
        <v>15.13</v>
      </c>
    </row>
    <row r="1813" spans="2:12" ht="21">
      <c r="B1813" s="204" t="s">
        <v>647</v>
      </c>
      <c r="C1813" s="174" t="s">
        <v>2453</v>
      </c>
      <c r="D1813" s="229" t="s">
        <v>2454</v>
      </c>
      <c r="E1813" s="489">
        <v>6491.32</v>
      </c>
      <c r="F1813" s="427"/>
      <c r="G1813" s="173">
        <v>6300</v>
      </c>
      <c r="H1813" s="489">
        <v>191.32</v>
      </c>
      <c r="I1813" s="427"/>
      <c r="J1813" s="174" t="s">
        <v>228</v>
      </c>
      <c r="K1813" s="174" t="s">
        <v>228</v>
      </c>
      <c r="L1813" s="174" t="s">
        <v>228</v>
      </c>
    </row>
    <row r="1814" spans="2:12" ht="21">
      <c r="B1814" s="483" t="s">
        <v>250</v>
      </c>
      <c r="C1814" s="427"/>
      <c r="D1814" s="170" t="s">
        <v>249</v>
      </c>
      <c r="E1814" s="482">
        <v>7806.45</v>
      </c>
      <c r="F1814" s="427"/>
      <c r="G1814" s="171">
        <v>7600</v>
      </c>
      <c r="H1814" s="482">
        <v>206.45</v>
      </c>
      <c r="I1814" s="427"/>
      <c r="J1814" s="141">
        <v>1315.13</v>
      </c>
      <c r="K1814" s="171">
        <v>1300</v>
      </c>
      <c r="L1814" s="141">
        <v>15.13</v>
      </c>
    </row>
    <row r="1815" spans="2:12" ht="21">
      <c r="B1815" s="483" t="s">
        <v>248</v>
      </c>
      <c r="C1815" s="427"/>
      <c r="D1815" s="170" t="s">
        <v>247</v>
      </c>
      <c r="E1815" s="482">
        <v>22293.55</v>
      </c>
      <c r="F1815" s="427"/>
      <c r="G1815" s="171">
        <v>22500</v>
      </c>
      <c r="H1815" s="482">
        <v>-206.45</v>
      </c>
      <c r="I1815" s="427"/>
      <c r="J1815" s="141">
        <v>28784.87</v>
      </c>
      <c r="K1815" s="171">
        <v>28800</v>
      </c>
      <c r="L1815" s="141">
        <v>-15.13</v>
      </c>
    </row>
    <row r="1816" spans="2:12">
      <c r="B1816" s="483" t="s">
        <v>2022</v>
      </c>
      <c r="C1816" s="427"/>
      <c r="D1816" s="170" t="s">
        <v>2023</v>
      </c>
      <c r="E1816" s="482">
        <v>0</v>
      </c>
      <c r="F1816" s="427"/>
      <c r="G1816" s="171">
        <v>0</v>
      </c>
      <c r="H1816" s="482">
        <v>0</v>
      </c>
      <c r="I1816" s="427"/>
      <c r="J1816" s="172" t="s">
        <v>228</v>
      </c>
      <c r="K1816" s="172" t="s">
        <v>228</v>
      </c>
      <c r="L1816" s="172" t="s">
        <v>228</v>
      </c>
    </row>
    <row r="1817" spans="2:12" ht="21">
      <c r="B1817" s="483" t="s">
        <v>27</v>
      </c>
      <c r="C1817" s="427"/>
      <c r="D1817" s="170" t="s">
        <v>2024</v>
      </c>
      <c r="E1817" s="482">
        <v>22293.55</v>
      </c>
      <c r="F1817" s="427"/>
      <c r="G1817" s="171">
        <v>22500</v>
      </c>
      <c r="H1817" s="482">
        <v>-206.45</v>
      </c>
      <c r="I1817" s="427"/>
      <c r="J1817" s="172" t="s">
        <v>228</v>
      </c>
      <c r="K1817" s="172" t="s">
        <v>228</v>
      </c>
      <c r="L1817" s="172" t="s">
        <v>228</v>
      </c>
    </row>
    <row r="1818" spans="2:12" ht="17.100000000000001" customHeight="1">
      <c r="B1818" s="492" t="s">
        <v>246</v>
      </c>
      <c r="C1818" s="426"/>
      <c r="D1818" s="426"/>
      <c r="E1818" s="426"/>
      <c r="F1818" s="426"/>
      <c r="G1818" s="426"/>
      <c r="H1818" s="426"/>
      <c r="I1818" s="426"/>
      <c r="J1818" s="426"/>
      <c r="K1818" s="426"/>
      <c r="L1818" s="427"/>
    </row>
    <row r="1819" spans="2:12">
      <c r="B1819" s="204" t="s">
        <v>647</v>
      </c>
      <c r="C1819" s="174" t="s">
        <v>2455</v>
      </c>
      <c r="D1819" s="229" t="s">
        <v>648</v>
      </c>
      <c r="E1819" s="491" t="s">
        <v>228</v>
      </c>
      <c r="F1819" s="427"/>
      <c r="G1819" s="174" t="s">
        <v>228</v>
      </c>
      <c r="H1819" s="491" t="s">
        <v>228</v>
      </c>
      <c r="I1819" s="427"/>
      <c r="J1819" s="142">
        <v>48438</v>
      </c>
      <c r="K1819" s="173">
        <v>48500</v>
      </c>
      <c r="L1819" s="142">
        <v>-62</v>
      </c>
    </row>
    <row r="1820" spans="2:12">
      <c r="B1820" s="483" t="s">
        <v>245</v>
      </c>
      <c r="C1820" s="427"/>
      <c r="D1820" s="170" t="s">
        <v>244</v>
      </c>
      <c r="E1820" s="487" t="s">
        <v>228</v>
      </c>
      <c r="F1820" s="427"/>
      <c r="G1820" s="172" t="s">
        <v>228</v>
      </c>
      <c r="H1820" s="487" t="s">
        <v>228</v>
      </c>
      <c r="I1820" s="427"/>
      <c r="J1820" s="141">
        <v>48438</v>
      </c>
      <c r="K1820" s="171">
        <v>48500</v>
      </c>
      <c r="L1820" s="141">
        <v>-62</v>
      </c>
    </row>
    <row r="1821" spans="2:12">
      <c r="B1821" s="204" t="s">
        <v>647</v>
      </c>
      <c r="C1821" s="174" t="s">
        <v>2455</v>
      </c>
      <c r="D1821" s="229" t="s">
        <v>648</v>
      </c>
      <c r="E1821" s="491" t="s">
        <v>228</v>
      </c>
      <c r="F1821" s="427"/>
      <c r="G1821" s="174" t="s">
        <v>228</v>
      </c>
      <c r="H1821" s="491" t="s">
        <v>228</v>
      </c>
      <c r="I1821" s="427"/>
      <c r="J1821" s="142">
        <v>0</v>
      </c>
      <c r="K1821" s="173">
        <v>48500</v>
      </c>
      <c r="L1821" s="142">
        <v>-48500</v>
      </c>
    </row>
    <row r="1822" spans="2:12">
      <c r="B1822" s="483" t="s">
        <v>243</v>
      </c>
      <c r="C1822" s="427"/>
      <c r="D1822" s="170" t="s">
        <v>242</v>
      </c>
      <c r="E1822" s="487" t="s">
        <v>228</v>
      </c>
      <c r="F1822" s="427"/>
      <c r="G1822" s="172" t="s">
        <v>228</v>
      </c>
      <c r="H1822" s="487" t="s">
        <v>228</v>
      </c>
      <c r="I1822" s="427"/>
      <c r="J1822" s="141">
        <v>0</v>
      </c>
      <c r="K1822" s="171">
        <v>48500</v>
      </c>
      <c r="L1822" s="141">
        <v>-48500</v>
      </c>
    </row>
    <row r="1823" spans="2:12">
      <c r="B1823" s="483" t="s">
        <v>241</v>
      </c>
      <c r="C1823" s="427"/>
      <c r="D1823" s="170" t="s">
        <v>240</v>
      </c>
      <c r="E1823" s="487" t="s">
        <v>228</v>
      </c>
      <c r="F1823" s="427"/>
      <c r="G1823" s="172" t="s">
        <v>228</v>
      </c>
      <c r="H1823" s="487" t="s">
        <v>228</v>
      </c>
      <c r="I1823" s="427"/>
      <c r="J1823" s="141">
        <v>48438</v>
      </c>
      <c r="K1823" s="171">
        <v>0</v>
      </c>
      <c r="L1823" s="141">
        <v>48438</v>
      </c>
    </row>
    <row r="1824" spans="2:12">
      <c r="B1824" s="483" t="s">
        <v>239</v>
      </c>
      <c r="C1824" s="427"/>
      <c r="D1824" s="170" t="s">
        <v>238</v>
      </c>
      <c r="E1824" s="487" t="s">
        <v>228</v>
      </c>
      <c r="F1824" s="427"/>
      <c r="G1824" s="172" t="s">
        <v>228</v>
      </c>
      <c r="H1824" s="487" t="s">
        <v>228</v>
      </c>
      <c r="I1824" s="427"/>
      <c r="J1824" s="141">
        <v>77222.87</v>
      </c>
      <c r="K1824" s="171">
        <v>28800</v>
      </c>
      <c r="L1824" s="141">
        <v>48422.87</v>
      </c>
    </row>
    <row r="1825" spans="2:12" ht="17.100000000000001" customHeight="1">
      <c r="B1825" s="492" t="s">
        <v>237</v>
      </c>
      <c r="C1825" s="426"/>
      <c r="D1825" s="426"/>
      <c r="E1825" s="426"/>
      <c r="F1825" s="426"/>
      <c r="G1825" s="426"/>
      <c r="H1825" s="426"/>
      <c r="I1825" s="426"/>
      <c r="J1825" s="426"/>
      <c r="K1825" s="426"/>
      <c r="L1825" s="427"/>
    </row>
    <row r="1826" spans="2:12">
      <c r="B1826" s="483" t="s">
        <v>236</v>
      </c>
      <c r="C1826" s="427"/>
      <c r="D1826" s="170" t="s">
        <v>235</v>
      </c>
      <c r="E1826" s="487" t="s">
        <v>228</v>
      </c>
      <c r="F1826" s="427"/>
      <c r="G1826" s="172" t="s">
        <v>228</v>
      </c>
      <c r="H1826" s="487" t="s">
        <v>228</v>
      </c>
      <c r="I1826" s="427"/>
      <c r="J1826" s="141">
        <v>0</v>
      </c>
      <c r="K1826" s="171">
        <v>0</v>
      </c>
      <c r="L1826" s="141">
        <v>0</v>
      </c>
    </row>
    <row r="1827" spans="2:12">
      <c r="B1827" s="204" t="s">
        <v>647</v>
      </c>
      <c r="C1827" s="174" t="s">
        <v>361</v>
      </c>
      <c r="D1827" s="229" t="s">
        <v>360</v>
      </c>
      <c r="E1827" s="491" t="s">
        <v>228</v>
      </c>
      <c r="F1827" s="427"/>
      <c r="G1827" s="174" t="s">
        <v>228</v>
      </c>
      <c r="H1827" s="491" t="s">
        <v>228</v>
      </c>
      <c r="I1827" s="427"/>
      <c r="J1827" s="142">
        <v>28791.09</v>
      </c>
      <c r="K1827" s="173">
        <v>28800</v>
      </c>
      <c r="L1827" s="142">
        <v>-8.91</v>
      </c>
    </row>
    <row r="1828" spans="2:12">
      <c r="B1828" s="483" t="s">
        <v>234</v>
      </c>
      <c r="C1828" s="427"/>
      <c r="D1828" s="170" t="s">
        <v>233</v>
      </c>
      <c r="E1828" s="487" t="s">
        <v>228</v>
      </c>
      <c r="F1828" s="427"/>
      <c r="G1828" s="172" t="s">
        <v>228</v>
      </c>
      <c r="H1828" s="487" t="s">
        <v>228</v>
      </c>
      <c r="I1828" s="427"/>
      <c r="J1828" s="141">
        <v>28791.09</v>
      </c>
      <c r="K1828" s="171">
        <v>28800</v>
      </c>
      <c r="L1828" s="141">
        <v>-8.91</v>
      </c>
    </row>
    <row r="1829" spans="2:12" ht="21">
      <c r="B1829" s="483" t="s">
        <v>232</v>
      </c>
      <c r="C1829" s="427"/>
      <c r="D1829" s="170" t="s">
        <v>77</v>
      </c>
      <c r="E1829" s="487" t="s">
        <v>228</v>
      </c>
      <c r="F1829" s="427"/>
      <c r="G1829" s="172" t="s">
        <v>228</v>
      </c>
      <c r="H1829" s="487" t="s">
        <v>228</v>
      </c>
      <c r="I1829" s="427"/>
      <c r="J1829" s="141">
        <v>-28791.09</v>
      </c>
      <c r="K1829" s="171">
        <v>-28800</v>
      </c>
      <c r="L1829" s="141">
        <v>8.91</v>
      </c>
    </row>
    <row r="1830" spans="2:12" ht="21">
      <c r="B1830" s="483" t="s">
        <v>231</v>
      </c>
      <c r="C1830" s="427"/>
      <c r="D1830" s="170" t="s">
        <v>230</v>
      </c>
      <c r="E1830" s="487" t="s">
        <v>228</v>
      </c>
      <c r="F1830" s="427"/>
      <c r="G1830" s="172" t="s">
        <v>228</v>
      </c>
      <c r="H1830" s="487" t="s">
        <v>228</v>
      </c>
      <c r="I1830" s="427"/>
      <c r="J1830" s="141">
        <v>48431.78</v>
      </c>
      <c r="K1830" s="171">
        <v>0</v>
      </c>
      <c r="L1830" s="141">
        <v>48431.78</v>
      </c>
    </row>
    <row r="1831" spans="2:12">
      <c r="B1831" s="143" t="s">
        <v>228</v>
      </c>
      <c r="C1831" s="143" t="s">
        <v>228</v>
      </c>
      <c r="D1831" s="143" t="s">
        <v>228</v>
      </c>
      <c r="E1831" s="488" t="s">
        <v>228</v>
      </c>
      <c r="F1831" s="422"/>
      <c r="G1831" s="143" t="s">
        <v>228</v>
      </c>
      <c r="H1831" s="488" t="s">
        <v>228</v>
      </c>
      <c r="I1831" s="422"/>
      <c r="J1831" s="143" t="s">
        <v>228</v>
      </c>
      <c r="K1831" s="143" t="s">
        <v>228</v>
      </c>
      <c r="L1831" s="143" t="s">
        <v>228</v>
      </c>
    </row>
    <row r="1832" spans="2:12">
      <c r="B1832" s="485" t="s">
        <v>646</v>
      </c>
      <c r="C1832" s="444"/>
      <c r="D1832" s="167" t="s">
        <v>645</v>
      </c>
      <c r="E1832" s="484" t="s">
        <v>2425</v>
      </c>
      <c r="F1832" s="444"/>
      <c r="G1832" s="168" t="s">
        <v>2426</v>
      </c>
      <c r="H1832" s="484" t="s">
        <v>3</v>
      </c>
      <c r="I1832" s="444"/>
      <c r="J1832" s="168" t="s">
        <v>2425</v>
      </c>
      <c r="K1832" s="168" t="s">
        <v>2426</v>
      </c>
      <c r="L1832" s="168" t="s">
        <v>3</v>
      </c>
    </row>
    <row r="1833" spans="2:12">
      <c r="B1833" s="493" t="s">
        <v>228</v>
      </c>
      <c r="C1833" s="427"/>
      <c r="D1833" s="169" t="s">
        <v>228</v>
      </c>
      <c r="E1833" s="490" t="s">
        <v>258</v>
      </c>
      <c r="F1833" s="432"/>
      <c r="G1833" s="432"/>
      <c r="H1833" s="432"/>
      <c r="I1833" s="433"/>
      <c r="J1833" s="490" t="s">
        <v>257</v>
      </c>
      <c r="K1833" s="432"/>
      <c r="L1833" s="433"/>
    </row>
    <row r="1834" spans="2:12" ht="21">
      <c r="B1834" s="483" t="s">
        <v>248</v>
      </c>
      <c r="C1834" s="427"/>
      <c r="D1834" s="170" t="s">
        <v>247</v>
      </c>
      <c r="E1834" s="482">
        <v>-225970.25</v>
      </c>
      <c r="F1834" s="427"/>
      <c r="G1834" s="171">
        <v>-226100</v>
      </c>
      <c r="H1834" s="482">
        <v>129.75</v>
      </c>
      <c r="I1834" s="427"/>
      <c r="J1834" s="141">
        <v>-225809.1</v>
      </c>
      <c r="K1834" s="171">
        <v>-225500</v>
      </c>
      <c r="L1834" s="141">
        <v>-309.10000000000002</v>
      </c>
    </row>
    <row r="1835" spans="2:12">
      <c r="B1835" s="483" t="s">
        <v>241</v>
      </c>
      <c r="C1835" s="427"/>
      <c r="D1835" s="170" t="s">
        <v>240</v>
      </c>
      <c r="E1835" s="487" t="s">
        <v>228</v>
      </c>
      <c r="F1835" s="427"/>
      <c r="G1835" s="172" t="s">
        <v>228</v>
      </c>
      <c r="H1835" s="487" t="s">
        <v>228</v>
      </c>
      <c r="I1835" s="427"/>
      <c r="J1835" s="141">
        <v>0</v>
      </c>
      <c r="K1835" s="171">
        <v>0</v>
      </c>
      <c r="L1835" s="141">
        <v>0</v>
      </c>
    </row>
    <row r="1836" spans="2:12">
      <c r="B1836" s="483" t="s">
        <v>239</v>
      </c>
      <c r="C1836" s="427"/>
      <c r="D1836" s="170" t="s">
        <v>238</v>
      </c>
      <c r="E1836" s="487" t="s">
        <v>228</v>
      </c>
      <c r="F1836" s="427"/>
      <c r="G1836" s="172" t="s">
        <v>228</v>
      </c>
      <c r="H1836" s="487" t="s">
        <v>228</v>
      </c>
      <c r="I1836" s="427"/>
      <c r="J1836" s="141">
        <v>-225809.1</v>
      </c>
      <c r="K1836" s="171">
        <v>-225500</v>
      </c>
      <c r="L1836" s="141">
        <v>-309.10000000000002</v>
      </c>
    </row>
    <row r="1837" spans="2:12" ht="21">
      <c r="B1837" s="483" t="s">
        <v>232</v>
      </c>
      <c r="C1837" s="427"/>
      <c r="D1837" s="170" t="s">
        <v>77</v>
      </c>
      <c r="E1837" s="487" t="s">
        <v>228</v>
      </c>
      <c r="F1837" s="427"/>
      <c r="G1837" s="172" t="s">
        <v>228</v>
      </c>
      <c r="H1837" s="487" t="s">
        <v>228</v>
      </c>
      <c r="I1837" s="427"/>
      <c r="J1837" s="141">
        <v>0</v>
      </c>
      <c r="K1837" s="171">
        <v>0</v>
      </c>
      <c r="L1837" s="141">
        <v>0</v>
      </c>
    </row>
    <row r="1838" spans="2:12" ht="21">
      <c r="B1838" s="483" t="s">
        <v>231</v>
      </c>
      <c r="C1838" s="427"/>
      <c r="D1838" s="170" t="s">
        <v>230</v>
      </c>
      <c r="E1838" s="487" t="s">
        <v>228</v>
      </c>
      <c r="F1838" s="427"/>
      <c r="G1838" s="172" t="s">
        <v>228</v>
      </c>
      <c r="H1838" s="487" t="s">
        <v>228</v>
      </c>
      <c r="I1838" s="427"/>
      <c r="J1838" s="141">
        <v>-225809.1</v>
      </c>
      <c r="K1838" s="171">
        <v>-225500</v>
      </c>
      <c r="L1838" s="141">
        <v>-309.10000000000002</v>
      </c>
    </row>
    <row r="1839" spans="2:12" ht="21">
      <c r="B1839" s="483" t="s">
        <v>27</v>
      </c>
      <c r="C1839" s="427"/>
      <c r="D1839" s="170" t="s">
        <v>2024</v>
      </c>
      <c r="E1839" s="482">
        <v>-225970.25</v>
      </c>
      <c r="F1839" s="427"/>
      <c r="G1839" s="171">
        <v>-226100</v>
      </c>
      <c r="H1839" s="482">
        <v>129.75</v>
      </c>
      <c r="I1839" s="427"/>
      <c r="J1839" s="172" t="s">
        <v>228</v>
      </c>
      <c r="K1839" s="172" t="s">
        <v>228</v>
      </c>
      <c r="L1839" s="172" t="s">
        <v>228</v>
      </c>
    </row>
    <row r="1840" spans="2:12">
      <c r="B1840" s="143" t="s">
        <v>228</v>
      </c>
      <c r="C1840" s="143" t="s">
        <v>228</v>
      </c>
      <c r="D1840" s="143" t="s">
        <v>228</v>
      </c>
      <c r="E1840" s="488" t="s">
        <v>228</v>
      </c>
      <c r="F1840" s="422"/>
      <c r="G1840" s="143" t="s">
        <v>228</v>
      </c>
      <c r="H1840" s="488" t="s">
        <v>228</v>
      </c>
      <c r="I1840" s="422"/>
      <c r="J1840" s="143" t="s">
        <v>228</v>
      </c>
      <c r="K1840" s="143" t="s">
        <v>228</v>
      </c>
      <c r="L1840" s="143" t="s">
        <v>228</v>
      </c>
    </row>
    <row r="1841" spans="2:12">
      <c r="B1841" s="485" t="s">
        <v>644</v>
      </c>
      <c r="C1841" s="444"/>
      <c r="D1841" s="167" t="s">
        <v>643</v>
      </c>
      <c r="E1841" s="484" t="s">
        <v>2425</v>
      </c>
      <c r="F1841" s="444"/>
      <c r="G1841" s="168" t="s">
        <v>2426</v>
      </c>
      <c r="H1841" s="484" t="s">
        <v>3</v>
      </c>
      <c r="I1841" s="444"/>
      <c r="J1841" s="168" t="s">
        <v>2425</v>
      </c>
      <c r="K1841" s="168" t="s">
        <v>2426</v>
      </c>
      <c r="L1841" s="168" t="s">
        <v>3</v>
      </c>
    </row>
    <row r="1842" spans="2:12">
      <c r="B1842" s="493" t="s">
        <v>228</v>
      </c>
      <c r="C1842" s="427"/>
      <c r="D1842" s="169" t="s">
        <v>228</v>
      </c>
      <c r="E1842" s="490" t="s">
        <v>258</v>
      </c>
      <c r="F1842" s="432"/>
      <c r="G1842" s="432"/>
      <c r="H1842" s="432"/>
      <c r="I1842" s="433"/>
      <c r="J1842" s="490" t="s">
        <v>257</v>
      </c>
      <c r="K1842" s="432"/>
      <c r="L1842" s="433"/>
    </row>
    <row r="1843" spans="2:12" ht="21">
      <c r="B1843" s="483" t="s">
        <v>248</v>
      </c>
      <c r="C1843" s="427"/>
      <c r="D1843" s="170" t="s">
        <v>247</v>
      </c>
      <c r="E1843" s="482">
        <v>-3203.33</v>
      </c>
      <c r="F1843" s="427"/>
      <c r="G1843" s="171">
        <v>-4700</v>
      </c>
      <c r="H1843" s="482">
        <v>1496.67</v>
      </c>
      <c r="I1843" s="427"/>
      <c r="J1843" s="141">
        <v>-3267</v>
      </c>
      <c r="K1843" s="171">
        <v>-4700</v>
      </c>
      <c r="L1843" s="141">
        <v>1433</v>
      </c>
    </row>
    <row r="1844" spans="2:12">
      <c r="B1844" s="483" t="s">
        <v>241</v>
      </c>
      <c r="C1844" s="427"/>
      <c r="D1844" s="170" t="s">
        <v>240</v>
      </c>
      <c r="E1844" s="487" t="s">
        <v>228</v>
      </c>
      <c r="F1844" s="427"/>
      <c r="G1844" s="172" t="s">
        <v>228</v>
      </c>
      <c r="H1844" s="487" t="s">
        <v>228</v>
      </c>
      <c r="I1844" s="427"/>
      <c r="J1844" s="141">
        <v>0</v>
      </c>
      <c r="K1844" s="171">
        <v>0</v>
      </c>
      <c r="L1844" s="141">
        <v>0</v>
      </c>
    </row>
    <row r="1845" spans="2:12">
      <c r="B1845" s="483" t="s">
        <v>239</v>
      </c>
      <c r="C1845" s="427"/>
      <c r="D1845" s="170" t="s">
        <v>238</v>
      </c>
      <c r="E1845" s="487" t="s">
        <v>228</v>
      </c>
      <c r="F1845" s="427"/>
      <c r="G1845" s="172" t="s">
        <v>228</v>
      </c>
      <c r="H1845" s="487" t="s">
        <v>228</v>
      </c>
      <c r="I1845" s="427"/>
      <c r="J1845" s="141">
        <v>-3267</v>
      </c>
      <c r="K1845" s="171">
        <v>-4700</v>
      </c>
      <c r="L1845" s="141">
        <v>1433</v>
      </c>
    </row>
    <row r="1846" spans="2:12" ht="21">
      <c r="B1846" s="483" t="s">
        <v>232</v>
      </c>
      <c r="C1846" s="427"/>
      <c r="D1846" s="170" t="s">
        <v>77</v>
      </c>
      <c r="E1846" s="487" t="s">
        <v>228</v>
      </c>
      <c r="F1846" s="427"/>
      <c r="G1846" s="172" t="s">
        <v>228</v>
      </c>
      <c r="H1846" s="487" t="s">
        <v>228</v>
      </c>
      <c r="I1846" s="427"/>
      <c r="J1846" s="141">
        <v>0</v>
      </c>
      <c r="K1846" s="171">
        <v>0</v>
      </c>
      <c r="L1846" s="141">
        <v>0</v>
      </c>
    </row>
    <row r="1847" spans="2:12" ht="21">
      <c r="B1847" s="483" t="s">
        <v>231</v>
      </c>
      <c r="C1847" s="427"/>
      <c r="D1847" s="170" t="s">
        <v>230</v>
      </c>
      <c r="E1847" s="487" t="s">
        <v>228</v>
      </c>
      <c r="F1847" s="427"/>
      <c r="G1847" s="172" t="s">
        <v>228</v>
      </c>
      <c r="H1847" s="487" t="s">
        <v>228</v>
      </c>
      <c r="I1847" s="427"/>
      <c r="J1847" s="141">
        <v>-3267</v>
      </c>
      <c r="K1847" s="171">
        <v>-4700</v>
      </c>
      <c r="L1847" s="141">
        <v>1433</v>
      </c>
    </row>
    <row r="1848" spans="2:12" ht="21">
      <c r="B1848" s="483" t="s">
        <v>27</v>
      </c>
      <c r="C1848" s="427"/>
      <c r="D1848" s="170" t="s">
        <v>2024</v>
      </c>
      <c r="E1848" s="482">
        <v>-3203.33</v>
      </c>
      <c r="F1848" s="427"/>
      <c r="G1848" s="171">
        <v>-4700</v>
      </c>
      <c r="H1848" s="482">
        <v>1496.67</v>
      </c>
      <c r="I1848" s="427"/>
      <c r="J1848" s="172" t="s">
        <v>228</v>
      </c>
      <c r="K1848" s="172" t="s">
        <v>228</v>
      </c>
      <c r="L1848" s="172" t="s">
        <v>228</v>
      </c>
    </row>
    <row r="1849" spans="2:12">
      <c r="B1849" s="143" t="s">
        <v>228</v>
      </c>
      <c r="C1849" s="143" t="s">
        <v>228</v>
      </c>
      <c r="D1849" s="143" t="s">
        <v>228</v>
      </c>
      <c r="E1849" s="488" t="s">
        <v>228</v>
      </c>
      <c r="F1849" s="422"/>
      <c r="G1849" s="143" t="s">
        <v>228</v>
      </c>
      <c r="H1849" s="488" t="s">
        <v>228</v>
      </c>
      <c r="I1849" s="422"/>
      <c r="J1849" s="143" t="s">
        <v>228</v>
      </c>
      <c r="K1849" s="143" t="s">
        <v>228</v>
      </c>
      <c r="L1849" s="143" t="s">
        <v>228</v>
      </c>
    </row>
    <row r="1850" spans="2:12">
      <c r="B1850" s="485" t="s">
        <v>642</v>
      </c>
      <c r="C1850" s="444"/>
      <c r="D1850" s="167" t="s">
        <v>641</v>
      </c>
      <c r="E1850" s="484" t="s">
        <v>2425</v>
      </c>
      <c r="F1850" s="444"/>
      <c r="G1850" s="168" t="s">
        <v>2426</v>
      </c>
      <c r="H1850" s="484" t="s">
        <v>3</v>
      </c>
      <c r="I1850" s="444"/>
      <c r="J1850" s="168" t="s">
        <v>2425</v>
      </c>
      <c r="K1850" s="168" t="s">
        <v>2426</v>
      </c>
      <c r="L1850" s="168" t="s">
        <v>3</v>
      </c>
    </row>
    <row r="1851" spans="2:12">
      <c r="B1851" s="493" t="s">
        <v>228</v>
      </c>
      <c r="C1851" s="427"/>
      <c r="D1851" s="169" t="s">
        <v>228</v>
      </c>
      <c r="E1851" s="490" t="s">
        <v>258</v>
      </c>
      <c r="F1851" s="432"/>
      <c r="G1851" s="432"/>
      <c r="H1851" s="432"/>
      <c r="I1851" s="433"/>
      <c r="J1851" s="490" t="s">
        <v>257</v>
      </c>
      <c r="K1851" s="432"/>
      <c r="L1851" s="433"/>
    </row>
    <row r="1852" spans="2:12" ht="21">
      <c r="B1852" s="483" t="s">
        <v>248</v>
      </c>
      <c r="C1852" s="427"/>
      <c r="D1852" s="170" t="s">
        <v>247</v>
      </c>
      <c r="E1852" s="482">
        <v>-2654.22</v>
      </c>
      <c r="F1852" s="427"/>
      <c r="G1852" s="171">
        <v>-3200</v>
      </c>
      <c r="H1852" s="482">
        <v>545.78</v>
      </c>
      <c r="I1852" s="427"/>
      <c r="J1852" s="141">
        <v>-2717.89</v>
      </c>
      <c r="K1852" s="171">
        <v>-3200</v>
      </c>
      <c r="L1852" s="141">
        <v>482.11</v>
      </c>
    </row>
    <row r="1853" spans="2:12">
      <c r="B1853" s="483" t="s">
        <v>241</v>
      </c>
      <c r="C1853" s="427"/>
      <c r="D1853" s="170" t="s">
        <v>240</v>
      </c>
      <c r="E1853" s="487" t="s">
        <v>228</v>
      </c>
      <c r="F1853" s="427"/>
      <c r="G1853" s="172" t="s">
        <v>228</v>
      </c>
      <c r="H1853" s="487" t="s">
        <v>228</v>
      </c>
      <c r="I1853" s="427"/>
      <c r="J1853" s="141">
        <v>0</v>
      </c>
      <c r="K1853" s="171">
        <v>0</v>
      </c>
      <c r="L1853" s="141">
        <v>0</v>
      </c>
    </row>
    <row r="1854" spans="2:12">
      <c r="B1854" s="483" t="s">
        <v>239</v>
      </c>
      <c r="C1854" s="427"/>
      <c r="D1854" s="170" t="s">
        <v>238</v>
      </c>
      <c r="E1854" s="487" t="s">
        <v>228</v>
      </c>
      <c r="F1854" s="427"/>
      <c r="G1854" s="172" t="s">
        <v>228</v>
      </c>
      <c r="H1854" s="487" t="s">
        <v>228</v>
      </c>
      <c r="I1854" s="427"/>
      <c r="J1854" s="141">
        <v>-2717.89</v>
      </c>
      <c r="K1854" s="171">
        <v>-3200</v>
      </c>
      <c r="L1854" s="141">
        <v>482.11</v>
      </c>
    </row>
    <row r="1855" spans="2:12" ht="21">
      <c r="B1855" s="483" t="s">
        <v>232</v>
      </c>
      <c r="C1855" s="427"/>
      <c r="D1855" s="170" t="s">
        <v>77</v>
      </c>
      <c r="E1855" s="487" t="s">
        <v>228</v>
      </c>
      <c r="F1855" s="427"/>
      <c r="G1855" s="172" t="s">
        <v>228</v>
      </c>
      <c r="H1855" s="487" t="s">
        <v>228</v>
      </c>
      <c r="I1855" s="427"/>
      <c r="J1855" s="141">
        <v>0</v>
      </c>
      <c r="K1855" s="171">
        <v>0</v>
      </c>
      <c r="L1855" s="141">
        <v>0</v>
      </c>
    </row>
    <row r="1856" spans="2:12" ht="21">
      <c r="B1856" s="483" t="s">
        <v>231</v>
      </c>
      <c r="C1856" s="427"/>
      <c r="D1856" s="170" t="s">
        <v>230</v>
      </c>
      <c r="E1856" s="487" t="s">
        <v>228</v>
      </c>
      <c r="F1856" s="427"/>
      <c r="G1856" s="172" t="s">
        <v>228</v>
      </c>
      <c r="H1856" s="487" t="s">
        <v>228</v>
      </c>
      <c r="I1856" s="427"/>
      <c r="J1856" s="141">
        <v>-2717.89</v>
      </c>
      <c r="K1856" s="171">
        <v>-3200</v>
      </c>
      <c r="L1856" s="141">
        <v>482.11</v>
      </c>
    </row>
    <row r="1857" spans="2:12" ht="21">
      <c r="B1857" s="483" t="s">
        <v>27</v>
      </c>
      <c r="C1857" s="427"/>
      <c r="D1857" s="170" t="s">
        <v>2024</v>
      </c>
      <c r="E1857" s="482">
        <v>-2654.22</v>
      </c>
      <c r="F1857" s="427"/>
      <c r="G1857" s="171">
        <v>-3200</v>
      </c>
      <c r="H1857" s="482">
        <v>545.78</v>
      </c>
      <c r="I1857" s="427"/>
      <c r="J1857" s="172" t="s">
        <v>228</v>
      </c>
      <c r="K1857" s="172" t="s">
        <v>228</v>
      </c>
      <c r="L1857" s="172" t="s">
        <v>228</v>
      </c>
    </row>
    <row r="1858" spans="2:12">
      <c r="B1858" s="143" t="s">
        <v>228</v>
      </c>
      <c r="C1858" s="143" t="s">
        <v>228</v>
      </c>
      <c r="D1858" s="143" t="s">
        <v>228</v>
      </c>
      <c r="E1858" s="488" t="s">
        <v>228</v>
      </c>
      <c r="F1858" s="422"/>
      <c r="G1858" s="143" t="s">
        <v>228</v>
      </c>
      <c r="H1858" s="488" t="s">
        <v>228</v>
      </c>
      <c r="I1858" s="422"/>
      <c r="J1858" s="143" t="s">
        <v>228</v>
      </c>
      <c r="K1858" s="143" t="s">
        <v>228</v>
      </c>
      <c r="L1858" s="143" t="s">
        <v>228</v>
      </c>
    </row>
    <row r="1859" spans="2:12" ht="24">
      <c r="B1859" s="485" t="s">
        <v>640</v>
      </c>
      <c r="C1859" s="444"/>
      <c r="D1859" s="167" t="s">
        <v>639</v>
      </c>
      <c r="E1859" s="484" t="s">
        <v>2425</v>
      </c>
      <c r="F1859" s="444"/>
      <c r="G1859" s="168" t="s">
        <v>2426</v>
      </c>
      <c r="H1859" s="484" t="s">
        <v>3</v>
      </c>
      <c r="I1859" s="444"/>
      <c r="J1859" s="168" t="s">
        <v>2425</v>
      </c>
      <c r="K1859" s="168" t="s">
        <v>2426</v>
      </c>
      <c r="L1859" s="168" t="s">
        <v>3</v>
      </c>
    </row>
    <row r="1860" spans="2:12">
      <c r="B1860" s="486" t="s">
        <v>259</v>
      </c>
      <c r="C1860" s="427"/>
      <c r="D1860" s="169" t="s">
        <v>228</v>
      </c>
      <c r="E1860" s="490" t="s">
        <v>258</v>
      </c>
      <c r="F1860" s="432"/>
      <c r="G1860" s="432"/>
      <c r="H1860" s="432"/>
      <c r="I1860" s="433"/>
      <c r="J1860" s="490" t="s">
        <v>257</v>
      </c>
      <c r="K1860" s="432"/>
      <c r="L1860" s="433"/>
    </row>
    <row r="1861" spans="2:12" ht="17.100000000000001" customHeight="1">
      <c r="B1861" s="492" t="s">
        <v>256</v>
      </c>
      <c r="C1861" s="426"/>
      <c r="D1861" s="426"/>
      <c r="E1861" s="426"/>
      <c r="F1861" s="426"/>
      <c r="G1861" s="426"/>
      <c r="H1861" s="426"/>
      <c r="I1861" s="426"/>
      <c r="J1861" s="426"/>
      <c r="K1861" s="426"/>
      <c r="L1861" s="427"/>
    </row>
    <row r="1862" spans="2:12">
      <c r="B1862" s="483" t="s">
        <v>252</v>
      </c>
      <c r="C1862" s="427"/>
      <c r="D1862" s="170" t="s">
        <v>251</v>
      </c>
      <c r="E1862" s="482">
        <v>0</v>
      </c>
      <c r="F1862" s="427"/>
      <c r="G1862" s="171">
        <v>0</v>
      </c>
      <c r="H1862" s="482">
        <v>0</v>
      </c>
      <c r="I1862" s="427"/>
      <c r="J1862" s="141">
        <v>0</v>
      </c>
      <c r="K1862" s="171">
        <v>0</v>
      </c>
      <c r="L1862" s="141">
        <v>0</v>
      </c>
    </row>
    <row r="1863" spans="2:12">
      <c r="B1863" s="204" t="s">
        <v>638</v>
      </c>
      <c r="C1863" s="174" t="s">
        <v>637</v>
      </c>
      <c r="D1863" s="229" t="s">
        <v>636</v>
      </c>
      <c r="E1863" s="489">
        <v>2654.22</v>
      </c>
      <c r="F1863" s="427"/>
      <c r="G1863" s="173">
        <v>3200</v>
      </c>
      <c r="H1863" s="489">
        <v>-545.78</v>
      </c>
      <c r="I1863" s="427"/>
      <c r="J1863" s="142">
        <v>2717.89</v>
      </c>
      <c r="K1863" s="173">
        <v>3200</v>
      </c>
      <c r="L1863" s="142">
        <v>-482.11</v>
      </c>
    </row>
    <row r="1864" spans="2:12" ht="21">
      <c r="B1864" s="483" t="s">
        <v>250</v>
      </c>
      <c r="C1864" s="427"/>
      <c r="D1864" s="170" t="s">
        <v>249</v>
      </c>
      <c r="E1864" s="482">
        <v>2654.22</v>
      </c>
      <c r="F1864" s="427"/>
      <c r="G1864" s="171">
        <v>3200</v>
      </c>
      <c r="H1864" s="482">
        <v>-545.78</v>
      </c>
      <c r="I1864" s="427"/>
      <c r="J1864" s="141">
        <v>2717.89</v>
      </c>
      <c r="K1864" s="171">
        <v>3200</v>
      </c>
      <c r="L1864" s="141">
        <v>-482.11</v>
      </c>
    </row>
    <row r="1865" spans="2:12" ht="21">
      <c r="B1865" s="483" t="s">
        <v>248</v>
      </c>
      <c r="C1865" s="427"/>
      <c r="D1865" s="170" t="s">
        <v>247</v>
      </c>
      <c r="E1865" s="482">
        <v>-2654.22</v>
      </c>
      <c r="F1865" s="427"/>
      <c r="G1865" s="171">
        <v>-3200</v>
      </c>
      <c r="H1865" s="482">
        <v>545.78</v>
      </c>
      <c r="I1865" s="427"/>
      <c r="J1865" s="141">
        <v>-2717.89</v>
      </c>
      <c r="K1865" s="171">
        <v>-3200</v>
      </c>
      <c r="L1865" s="141">
        <v>482.11</v>
      </c>
    </row>
    <row r="1866" spans="2:12">
      <c r="B1866" s="483" t="s">
        <v>2022</v>
      </c>
      <c r="C1866" s="427"/>
      <c r="D1866" s="170" t="s">
        <v>2023</v>
      </c>
      <c r="E1866" s="482">
        <v>0</v>
      </c>
      <c r="F1866" s="427"/>
      <c r="G1866" s="171">
        <v>0</v>
      </c>
      <c r="H1866" s="482">
        <v>0</v>
      </c>
      <c r="I1866" s="427"/>
      <c r="J1866" s="172" t="s">
        <v>228</v>
      </c>
      <c r="K1866" s="172" t="s">
        <v>228</v>
      </c>
      <c r="L1866" s="172" t="s">
        <v>228</v>
      </c>
    </row>
    <row r="1867" spans="2:12" ht="21">
      <c r="B1867" s="483" t="s">
        <v>27</v>
      </c>
      <c r="C1867" s="427"/>
      <c r="D1867" s="170" t="s">
        <v>2024</v>
      </c>
      <c r="E1867" s="482">
        <v>-2654.22</v>
      </c>
      <c r="F1867" s="427"/>
      <c r="G1867" s="171">
        <v>-3200</v>
      </c>
      <c r="H1867" s="482">
        <v>545.78</v>
      </c>
      <c r="I1867" s="427"/>
      <c r="J1867" s="172" t="s">
        <v>228</v>
      </c>
      <c r="K1867" s="172" t="s">
        <v>228</v>
      </c>
      <c r="L1867" s="172" t="s">
        <v>228</v>
      </c>
    </row>
    <row r="1868" spans="2:12" ht="17.100000000000001" customHeight="1">
      <c r="B1868" s="492" t="s">
        <v>246</v>
      </c>
      <c r="C1868" s="426"/>
      <c r="D1868" s="426"/>
      <c r="E1868" s="426"/>
      <c r="F1868" s="426"/>
      <c r="G1868" s="426"/>
      <c r="H1868" s="426"/>
      <c r="I1868" s="426"/>
      <c r="J1868" s="426"/>
      <c r="K1868" s="426"/>
      <c r="L1868" s="427"/>
    </row>
    <row r="1869" spans="2:12">
      <c r="B1869" s="483" t="s">
        <v>245</v>
      </c>
      <c r="C1869" s="427"/>
      <c r="D1869" s="170" t="s">
        <v>244</v>
      </c>
      <c r="E1869" s="487" t="s">
        <v>228</v>
      </c>
      <c r="F1869" s="427"/>
      <c r="G1869" s="172" t="s">
        <v>228</v>
      </c>
      <c r="H1869" s="487" t="s">
        <v>228</v>
      </c>
      <c r="I1869" s="427"/>
      <c r="J1869" s="141">
        <v>0</v>
      </c>
      <c r="K1869" s="171">
        <v>0</v>
      </c>
      <c r="L1869" s="141">
        <v>0</v>
      </c>
    </row>
    <row r="1870" spans="2:12">
      <c r="B1870" s="483" t="s">
        <v>243</v>
      </c>
      <c r="C1870" s="427"/>
      <c r="D1870" s="170" t="s">
        <v>242</v>
      </c>
      <c r="E1870" s="487" t="s">
        <v>228</v>
      </c>
      <c r="F1870" s="427"/>
      <c r="G1870" s="172" t="s">
        <v>228</v>
      </c>
      <c r="H1870" s="487" t="s">
        <v>228</v>
      </c>
      <c r="I1870" s="427"/>
      <c r="J1870" s="141">
        <v>0</v>
      </c>
      <c r="K1870" s="171">
        <v>0</v>
      </c>
      <c r="L1870" s="141">
        <v>0</v>
      </c>
    </row>
    <row r="1871" spans="2:12">
      <c r="B1871" s="483" t="s">
        <v>241</v>
      </c>
      <c r="C1871" s="427"/>
      <c r="D1871" s="170" t="s">
        <v>240</v>
      </c>
      <c r="E1871" s="487" t="s">
        <v>228</v>
      </c>
      <c r="F1871" s="427"/>
      <c r="G1871" s="172" t="s">
        <v>228</v>
      </c>
      <c r="H1871" s="487" t="s">
        <v>228</v>
      </c>
      <c r="I1871" s="427"/>
      <c r="J1871" s="141">
        <v>0</v>
      </c>
      <c r="K1871" s="171">
        <v>0</v>
      </c>
      <c r="L1871" s="141">
        <v>0</v>
      </c>
    </row>
    <row r="1872" spans="2:12">
      <c r="B1872" s="483" t="s">
        <v>239</v>
      </c>
      <c r="C1872" s="427"/>
      <c r="D1872" s="170" t="s">
        <v>238</v>
      </c>
      <c r="E1872" s="487" t="s">
        <v>228</v>
      </c>
      <c r="F1872" s="427"/>
      <c r="G1872" s="172" t="s">
        <v>228</v>
      </c>
      <c r="H1872" s="487" t="s">
        <v>228</v>
      </c>
      <c r="I1872" s="427"/>
      <c r="J1872" s="141">
        <v>-2717.89</v>
      </c>
      <c r="K1872" s="171">
        <v>-3200</v>
      </c>
      <c r="L1872" s="141">
        <v>482.11</v>
      </c>
    </row>
    <row r="1873" spans="2:12" ht="17.100000000000001" customHeight="1">
      <c r="B1873" s="492" t="s">
        <v>237</v>
      </c>
      <c r="C1873" s="426"/>
      <c r="D1873" s="426"/>
      <c r="E1873" s="426"/>
      <c r="F1873" s="426"/>
      <c r="G1873" s="426"/>
      <c r="H1873" s="426"/>
      <c r="I1873" s="426"/>
      <c r="J1873" s="426"/>
      <c r="K1873" s="426"/>
      <c r="L1873" s="427"/>
    </row>
    <row r="1874" spans="2:12">
      <c r="B1874" s="483" t="s">
        <v>236</v>
      </c>
      <c r="C1874" s="427"/>
      <c r="D1874" s="170" t="s">
        <v>235</v>
      </c>
      <c r="E1874" s="487" t="s">
        <v>228</v>
      </c>
      <c r="F1874" s="427"/>
      <c r="G1874" s="172" t="s">
        <v>228</v>
      </c>
      <c r="H1874" s="487" t="s">
        <v>228</v>
      </c>
      <c r="I1874" s="427"/>
      <c r="J1874" s="141">
        <v>0</v>
      </c>
      <c r="K1874" s="171">
        <v>0</v>
      </c>
      <c r="L1874" s="141">
        <v>0</v>
      </c>
    </row>
    <row r="1875" spans="2:12">
      <c r="B1875" s="483" t="s">
        <v>234</v>
      </c>
      <c r="C1875" s="427"/>
      <c r="D1875" s="170" t="s">
        <v>233</v>
      </c>
      <c r="E1875" s="487" t="s">
        <v>228</v>
      </c>
      <c r="F1875" s="427"/>
      <c r="G1875" s="172" t="s">
        <v>228</v>
      </c>
      <c r="H1875" s="487" t="s">
        <v>228</v>
      </c>
      <c r="I1875" s="427"/>
      <c r="J1875" s="141">
        <v>0</v>
      </c>
      <c r="K1875" s="171">
        <v>0</v>
      </c>
      <c r="L1875" s="141">
        <v>0</v>
      </c>
    </row>
    <row r="1876" spans="2:12" ht="21">
      <c r="B1876" s="483" t="s">
        <v>232</v>
      </c>
      <c r="C1876" s="427"/>
      <c r="D1876" s="170" t="s">
        <v>77</v>
      </c>
      <c r="E1876" s="487" t="s">
        <v>228</v>
      </c>
      <c r="F1876" s="427"/>
      <c r="G1876" s="172" t="s">
        <v>228</v>
      </c>
      <c r="H1876" s="487" t="s">
        <v>228</v>
      </c>
      <c r="I1876" s="427"/>
      <c r="J1876" s="141">
        <v>0</v>
      </c>
      <c r="K1876" s="171">
        <v>0</v>
      </c>
      <c r="L1876" s="141">
        <v>0</v>
      </c>
    </row>
    <row r="1877" spans="2:12" ht="21">
      <c r="B1877" s="483" t="s">
        <v>231</v>
      </c>
      <c r="C1877" s="427"/>
      <c r="D1877" s="170" t="s">
        <v>230</v>
      </c>
      <c r="E1877" s="487" t="s">
        <v>228</v>
      </c>
      <c r="F1877" s="427"/>
      <c r="G1877" s="172" t="s">
        <v>228</v>
      </c>
      <c r="H1877" s="487" t="s">
        <v>228</v>
      </c>
      <c r="I1877" s="427"/>
      <c r="J1877" s="141">
        <v>-2717.89</v>
      </c>
      <c r="K1877" s="171">
        <v>-3200</v>
      </c>
      <c r="L1877" s="141">
        <v>482.11</v>
      </c>
    </row>
    <row r="1878" spans="2:12">
      <c r="B1878" s="143" t="s">
        <v>228</v>
      </c>
      <c r="C1878" s="143" t="s">
        <v>228</v>
      </c>
      <c r="D1878" s="143" t="s">
        <v>228</v>
      </c>
      <c r="E1878" s="488" t="s">
        <v>228</v>
      </c>
      <c r="F1878" s="422"/>
      <c r="G1878" s="143" t="s">
        <v>228</v>
      </c>
      <c r="H1878" s="488" t="s">
        <v>228</v>
      </c>
      <c r="I1878" s="422"/>
      <c r="J1878" s="143" t="s">
        <v>228</v>
      </c>
      <c r="K1878" s="143" t="s">
        <v>228</v>
      </c>
      <c r="L1878" s="143" t="s">
        <v>228</v>
      </c>
    </row>
    <row r="1879" spans="2:12">
      <c r="B1879" s="485" t="s">
        <v>635</v>
      </c>
      <c r="C1879" s="444"/>
      <c r="D1879" s="167" t="s">
        <v>634</v>
      </c>
      <c r="E1879" s="484" t="s">
        <v>2425</v>
      </c>
      <c r="F1879" s="444"/>
      <c r="G1879" s="168" t="s">
        <v>2426</v>
      </c>
      <c r="H1879" s="484" t="s">
        <v>3</v>
      </c>
      <c r="I1879" s="444"/>
      <c r="J1879" s="168" t="s">
        <v>2425</v>
      </c>
      <c r="K1879" s="168" t="s">
        <v>2426</v>
      </c>
      <c r="L1879" s="168" t="s">
        <v>3</v>
      </c>
    </row>
    <row r="1880" spans="2:12">
      <c r="B1880" s="493" t="s">
        <v>228</v>
      </c>
      <c r="C1880" s="427"/>
      <c r="D1880" s="169" t="s">
        <v>228</v>
      </c>
      <c r="E1880" s="490" t="s">
        <v>258</v>
      </c>
      <c r="F1880" s="432"/>
      <c r="G1880" s="432"/>
      <c r="H1880" s="432"/>
      <c r="I1880" s="433"/>
      <c r="J1880" s="490" t="s">
        <v>257</v>
      </c>
      <c r="K1880" s="432"/>
      <c r="L1880" s="433"/>
    </row>
    <row r="1881" spans="2:12" ht="21">
      <c r="B1881" s="483" t="s">
        <v>248</v>
      </c>
      <c r="C1881" s="427"/>
      <c r="D1881" s="170" t="s">
        <v>247</v>
      </c>
      <c r="E1881" s="482">
        <v>-549.11</v>
      </c>
      <c r="F1881" s="427"/>
      <c r="G1881" s="171">
        <v>-1500</v>
      </c>
      <c r="H1881" s="482">
        <v>950.89</v>
      </c>
      <c r="I1881" s="427"/>
      <c r="J1881" s="141">
        <v>-549.11</v>
      </c>
      <c r="K1881" s="171">
        <v>-1500</v>
      </c>
      <c r="L1881" s="141">
        <v>950.89</v>
      </c>
    </row>
    <row r="1882" spans="2:12">
      <c r="B1882" s="483" t="s">
        <v>241</v>
      </c>
      <c r="C1882" s="427"/>
      <c r="D1882" s="170" t="s">
        <v>240</v>
      </c>
      <c r="E1882" s="487" t="s">
        <v>228</v>
      </c>
      <c r="F1882" s="427"/>
      <c r="G1882" s="172" t="s">
        <v>228</v>
      </c>
      <c r="H1882" s="487" t="s">
        <v>228</v>
      </c>
      <c r="I1882" s="427"/>
      <c r="J1882" s="141">
        <v>0</v>
      </c>
      <c r="K1882" s="171">
        <v>0</v>
      </c>
      <c r="L1882" s="141">
        <v>0</v>
      </c>
    </row>
    <row r="1883" spans="2:12">
      <c r="B1883" s="483" t="s">
        <v>239</v>
      </c>
      <c r="C1883" s="427"/>
      <c r="D1883" s="170" t="s">
        <v>238</v>
      </c>
      <c r="E1883" s="487" t="s">
        <v>228</v>
      </c>
      <c r="F1883" s="427"/>
      <c r="G1883" s="172" t="s">
        <v>228</v>
      </c>
      <c r="H1883" s="487" t="s">
        <v>228</v>
      </c>
      <c r="I1883" s="427"/>
      <c r="J1883" s="141">
        <v>-549.11</v>
      </c>
      <c r="K1883" s="171">
        <v>-1500</v>
      </c>
      <c r="L1883" s="141">
        <v>950.89</v>
      </c>
    </row>
    <row r="1884" spans="2:12" ht="21">
      <c r="B1884" s="483" t="s">
        <v>232</v>
      </c>
      <c r="C1884" s="427"/>
      <c r="D1884" s="170" t="s">
        <v>77</v>
      </c>
      <c r="E1884" s="487" t="s">
        <v>228</v>
      </c>
      <c r="F1884" s="427"/>
      <c r="G1884" s="172" t="s">
        <v>228</v>
      </c>
      <c r="H1884" s="487" t="s">
        <v>228</v>
      </c>
      <c r="I1884" s="427"/>
      <c r="J1884" s="141">
        <v>0</v>
      </c>
      <c r="K1884" s="171">
        <v>0</v>
      </c>
      <c r="L1884" s="141">
        <v>0</v>
      </c>
    </row>
    <row r="1885" spans="2:12" ht="21">
      <c r="B1885" s="483" t="s">
        <v>231</v>
      </c>
      <c r="C1885" s="427"/>
      <c r="D1885" s="170" t="s">
        <v>230</v>
      </c>
      <c r="E1885" s="487" t="s">
        <v>228</v>
      </c>
      <c r="F1885" s="427"/>
      <c r="G1885" s="172" t="s">
        <v>228</v>
      </c>
      <c r="H1885" s="487" t="s">
        <v>228</v>
      </c>
      <c r="I1885" s="427"/>
      <c r="J1885" s="141">
        <v>-549.11</v>
      </c>
      <c r="K1885" s="171">
        <v>-1500</v>
      </c>
      <c r="L1885" s="141">
        <v>950.89</v>
      </c>
    </row>
    <row r="1886" spans="2:12" ht="21">
      <c r="B1886" s="483" t="s">
        <v>27</v>
      </c>
      <c r="C1886" s="427"/>
      <c r="D1886" s="170" t="s">
        <v>2024</v>
      </c>
      <c r="E1886" s="482">
        <v>-549.11</v>
      </c>
      <c r="F1886" s="427"/>
      <c r="G1886" s="171">
        <v>-1500</v>
      </c>
      <c r="H1886" s="482">
        <v>950.89</v>
      </c>
      <c r="I1886" s="427"/>
      <c r="J1886" s="172" t="s">
        <v>228</v>
      </c>
      <c r="K1886" s="172" t="s">
        <v>228</v>
      </c>
      <c r="L1886" s="172" t="s">
        <v>228</v>
      </c>
    </row>
    <row r="1887" spans="2:12">
      <c r="B1887" s="143" t="s">
        <v>228</v>
      </c>
      <c r="C1887" s="143" t="s">
        <v>228</v>
      </c>
      <c r="D1887" s="143" t="s">
        <v>228</v>
      </c>
      <c r="E1887" s="488" t="s">
        <v>228</v>
      </c>
      <c r="F1887" s="422"/>
      <c r="G1887" s="143" t="s">
        <v>228</v>
      </c>
      <c r="H1887" s="488" t="s">
        <v>228</v>
      </c>
      <c r="I1887" s="422"/>
      <c r="J1887" s="143" t="s">
        <v>228</v>
      </c>
      <c r="K1887" s="143" t="s">
        <v>228</v>
      </c>
      <c r="L1887" s="143" t="s">
        <v>228</v>
      </c>
    </row>
    <row r="1888" spans="2:12">
      <c r="B1888" s="485" t="s">
        <v>633</v>
      </c>
      <c r="C1888" s="444"/>
      <c r="D1888" s="167" t="s">
        <v>1641</v>
      </c>
      <c r="E1888" s="484" t="s">
        <v>2425</v>
      </c>
      <c r="F1888" s="444"/>
      <c r="G1888" s="168" t="s">
        <v>2426</v>
      </c>
      <c r="H1888" s="484" t="s">
        <v>3</v>
      </c>
      <c r="I1888" s="444"/>
      <c r="J1888" s="168" t="s">
        <v>2425</v>
      </c>
      <c r="K1888" s="168" t="s">
        <v>2426</v>
      </c>
      <c r="L1888" s="168" t="s">
        <v>3</v>
      </c>
    </row>
    <row r="1889" spans="2:12">
      <c r="B1889" s="486" t="s">
        <v>259</v>
      </c>
      <c r="C1889" s="427"/>
      <c r="D1889" s="169" t="s">
        <v>228</v>
      </c>
      <c r="E1889" s="490" t="s">
        <v>258</v>
      </c>
      <c r="F1889" s="432"/>
      <c r="G1889" s="432"/>
      <c r="H1889" s="432"/>
      <c r="I1889" s="433"/>
      <c r="J1889" s="490" t="s">
        <v>257</v>
      </c>
      <c r="K1889" s="432"/>
      <c r="L1889" s="433"/>
    </row>
    <row r="1890" spans="2:12" ht="17.100000000000001" customHeight="1">
      <c r="B1890" s="492" t="s">
        <v>256</v>
      </c>
      <c r="C1890" s="426"/>
      <c r="D1890" s="426"/>
      <c r="E1890" s="426"/>
      <c r="F1890" s="426"/>
      <c r="G1890" s="426"/>
      <c r="H1890" s="426"/>
      <c r="I1890" s="426"/>
      <c r="J1890" s="426"/>
      <c r="K1890" s="426"/>
      <c r="L1890" s="427"/>
    </row>
    <row r="1891" spans="2:12" ht="21">
      <c r="B1891" s="204" t="s">
        <v>632</v>
      </c>
      <c r="C1891" s="174" t="s">
        <v>583</v>
      </c>
      <c r="D1891" s="229" t="s">
        <v>520</v>
      </c>
      <c r="E1891" s="489">
        <v>1760</v>
      </c>
      <c r="F1891" s="427"/>
      <c r="G1891" s="173">
        <v>2000</v>
      </c>
      <c r="H1891" s="489">
        <v>-240</v>
      </c>
      <c r="I1891" s="427"/>
      <c r="J1891" s="142">
        <v>1760</v>
      </c>
      <c r="K1891" s="173">
        <v>2000</v>
      </c>
      <c r="L1891" s="142">
        <v>-240</v>
      </c>
    </row>
    <row r="1892" spans="2:12">
      <c r="B1892" s="483" t="s">
        <v>252</v>
      </c>
      <c r="C1892" s="427"/>
      <c r="D1892" s="170" t="s">
        <v>251</v>
      </c>
      <c r="E1892" s="482">
        <v>1760</v>
      </c>
      <c r="F1892" s="427"/>
      <c r="G1892" s="171">
        <v>2000</v>
      </c>
      <c r="H1892" s="482">
        <v>-240</v>
      </c>
      <c r="I1892" s="427"/>
      <c r="J1892" s="141">
        <v>1760</v>
      </c>
      <c r="K1892" s="171">
        <v>2000</v>
      </c>
      <c r="L1892" s="141">
        <v>-240</v>
      </c>
    </row>
    <row r="1893" spans="2:12">
      <c r="B1893" s="204" t="s">
        <v>632</v>
      </c>
      <c r="C1893" s="174" t="s">
        <v>337</v>
      </c>
      <c r="D1893" s="229" t="s">
        <v>1594</v>
      </c>
      <c r="E1893" s="489">
        <v>2309.11</v>
      </c>
      <c r="F1893" s="427"/>
      <c r="G1893" s="173">
        <v>3500</v>
      </c>
      <c r="H1893" s="489">
        <v>-1190.8900000000001</v>
      </c>
      <c r="I1893" s="427"/>
      <c r="J1893" s="142">
        <v>2309.11</v>
      </c>
      <c r="K1893" s="173">
        <v>3500</v>
      </c>
      <c r="L1893" s="142">
        <v>-1190.8900000000001</v>
      </c>
    </row>
    <row r="1894" spans="2:12" ht="21">
      <c r="B1894" s="483" t="s">
        <v>250</v>
      </c>
      <c r="C1894" s="427"/>
      <c r="D1894" s="170" t="s">
        <v>249</v>
      </c>
      <c r="E1894" s="482">
        <v>2309.11</v>
      </c>
      <c r="F1894" s="427"/>
      <c r="G1894" s="171">
        <v>3500</v>
      </c>
      <c r="H1894" s="482">
        <v>-1190.8900000000001</v>
      </c>
      <c r="I1894" s="427"/>
      <c r="J1894" s="141">
        <v>2309.11</v>
      </c>
      <c r="K1894" s="171">
        <v>3500</v>
      </c>
      <c r="L1894" s="141">
        <v>-1190.8900000000001</v>
      </c>
    </row>
    <row r="1895" spans="2:12" ht="21">
      <c r="B1895" s="483" t="s">
        <v>248</v>
      </c>
      <c r="C1895" s="427"/>
      <c r="D1895" s="170" t="s">
        <v>247</v>
      </c>
      <c r="E1895" s="482">
        <v>-549.11</v>
      </c>
      <c r="F1895" s="427"/>
      <c r="G1895" s="171">
        <v>-1500</v>
      </c>
      <c r="H1895" s="482">
        <v>950.89</v>
      </c>
      <c r="I1895" s="427"/>
      <c r="J1895" s="141">
        <v>-549.11</v>
      </c>
      <c r="K1895" s="171">
        <v>-1500</v>
      </c>
      <c r="L1895" s="141">
        <v>950.89</v>
      </c>
    </row>
    <row r="1896" spans="2:12">
      <c r="B1896" s="483" t="s">
        <v>2022</v>
      </c>
      <c r="C1896" s="427"/>
      <c r="D1896" s="170" t="s">
        <v>2023</v>
      </c>
      <c r="E1896" s="482">
        <v>0</v>
      </c>
      <c r="F1896" s="427"/>
      <c r="G1896" s="171">
        <v>0</v>
      </c>
      <c r="H1896" s="482">
        <v>0</v>
      </c>
      <c r="I1896" s="427"/>
      <c r="J1896" s="172" t="s">
        <v>228</v>
      </c>
      <c r="K1896" s="172" t="s">
        <v>228</v>
      </c>
      <c r="L1896" s="172" t="s">
        <v>228</v>
      </c>
    </row>
    <row r="1897" spans="2:12" ht="21">
      <c r="B1897" s="483" t="s">
        <v>27</v>
      </c>
      <c r="C1897" s="427"/>
      <c r="D1897" s="170" t="s">
        <v>2024</v>
      </c>
      <c r="E1897" s="482">
        <v>-549.11</v>
      </c>
      <c r="F1897" s="427"/>
      <c r="G1897" s="171">
        <v>-1500</v>
      </c>
      <c r="H1897" s="482">
        <v>950.89</v>
      </c>
      <c r="I1897" s="427"/>
      <c r="J1897" s="172" t="s">
        <v>228</v>
      </c>
      <c r="K1897" s="172" t="s">
        <v>228</v>
      </c>
      <c r="L1897" s="172" t="s">
        <v>228</v>
      </c>
    </row>
    <row r="1898" spans="2:12" ht="17.100000000000001" customHeight="1">
      <c r="B1898" s="492" t="s">
        <v>246</v>
      </c>
      <c r="C1898" s="426"/>
      <c r="D1898" s="426"/>
      <c r="E1898" s="426"/>
      <c r="F1898" s="426"/>
      <c r="G1898" s="426"/>
      <c r="H1898" s="426"/>
      <c r="I1898" s="426"/>
      <c r="J1898" s="426"/>
      <c r="K1898" s="426"/>
      <c r="L1898" s="427"/>
    </row>
    <row r="1899" spans="2:12">
      <c r="B1899" s="483" t="s">
        <v>245</v>
      </c>
      <c r="C1899" s="427"/>
      <c r="D1899" s="170" t="s">
        <v>244</v>
      </c>
      <c r="E1899" s="487" t="s">
        <v>228</v>
      </c>
      <c r="F1899" s="427"/>
      <c r="G1899" s="172" t="s">
        <v>228</v>
      </c>
      <c r="H1899" s="487" t="s">
        <v>228</v>
      </c>
      <c r="I1899" s="427"/>
      <c r="J1899" s="141">
        <v>0</v>
      </c>
      <c r="K1899" s="171">
        <v>0</v>
      </c>
      <c r="L1899" s="141">
        <v>0</v>
      </c>
    </row>
    <row r="1900" spans="2:12">
      <c r="B1900" s="483" t="s">
        <v>243</v>
      </c>
      <c r="C1900" s="427"/>
      <c r="D1900" s="170" t="s">
        <v>242</v>
      </c>
      <c r="E1900" s="487" t="s">
        <v>228</v>
      </c>
      <c r="F1900" s="427"/>
      <c r="G1900" s="172" t="s">
        <v>228</v>
      </c>
      <c r="H1900" s="487" t="s">
        <v>228</v>
      </c>
      <c r="I1900" s="427"/>
      <c r="J1900" s="141">
        <v>0</v>
      </c>
      <c r="K1900" s="171">
        <v>0</v>
      </c>
      <c r="L1900" s="141">
        <v>0</v>
      </c>
    </row>
    <row r="1901" spans="2:12">
      <c r="B1901" s="483" t="s">
        <v>241</v>
      </c>
      <c r="C1901" s="427"/>
      <c r="D1901" s="170" t="s">
        <v>240</v>
      </c>
      <c r="E1901" s="487" t="s">
        <v>228</v>
      </c>
      <c r="F1901" s="427"/>
      <c r="G1901" s="172" t="s">
        <v>228</v>
      </c>
      <c r="H1901" s="487" t="s">
        <v>228</v>
      </c>
      <c r="I1901" s="427"/>
      <c r="J1901" s="141">
        <v>0</v>
      </c>
      <c r="K1901" s="171">
        <v>0</v>
      </c>
      <c r="L1901" s="141">
        <v>0</v>
      </c>
    </row>
    <row r="1902" spans="2:12">
      <c r="B1902" s="483" t="s">
        <v>239</v>
      </c>
      <c r="C1902" s="427"/>
      <c r="D1902" s="170" t="s">
        <v>238</v>
      </c>
      <c r="E1902" s="487" t="s">
        <v>228</v>
      </c>
      <c r="F1902" s="427"/>
      <c r="G1902" s="172" t="s">
        <v>228</v>
      </c>
      <c r="H1902" s="487" t="s">
        <v>228</v>
      </c>
      <c r="I1902" s="427"/>
      <c r="J1902" s="141">
        <v>-549.11</v>
      </c>
      <c r="K1902" s="171">
        <v>-1500</v>
      </c>
      <c r="L1902" s="141">
        <v>950.89</v>
      </c>
    </row>
    <row r="1903" spans="2:12" ht="17.100000000000001" customHeight="1">
      <c r="B1903" s="492" t="s">
        <v>237</v>
      </c>
      <c r="C1903" s="426"/>
      <c r="D1903" s="426"/>
      <c r="E1903" s="426"/>
      <c r="F1903" s="426"/>
      <c r="G1903" s="426"/>
      <c r="H1903" s="426"/>
      <c r="I1903" s="426"/>
      <c r="J1903" s="426"/>
      <c r="K1903" s="426"/>
      <c r="L1903" s="427"/>
    </row>
    <row r="1904" spans="2:12">
      <c r="B1904" s="483" t="s">
        <v>236</v>
      </c>
      <c r="C1904" s="427"/>
      <c r="D1904" s="170" t="s">
        <v>235</v>
      </c>
      <c r="E1904" s="487" t="s">
        <v>228</v>
      </c>
      <c r="F1904" s="427"/>
      <c r="G1904" s="172" t="s">
        <v>228</v>
      </c>
      <c r="H1904" s="487" t="s">
        <v>228</v>
      </c>
      <c r="I1904" s="427"/>
      <c r="J1904" s="141">
        <v>0</v>
      </c>
      <c r="K1904" s="171">
        <v>0</v>
      </c>
      <c r="L1904" s="141">
        <v>0</v>
      </c>
    </row>
    <row r="1905" spans="2:12">
      <c r="B1905" s="483" t="s">
        <v>234</v>
      </c>
      <c r="C1905" s="427"/>
      <c r="D1905" s="170" t="s">
        <v>233</v>
      </c>
      <c r="E1905" s="487" t="s">
        <v>228</v>
      </c>
      <c r="F1905" s="427"/>
      <c r="G1905" s="172" t="s">
        <v>228</v>
      </c>
      <c r="H1905" s="487" t="s">
        <v>228</v>
      </c>
      <c r="I1905" s="427"/>
      <c r="J1905" s="141">
        <v>0</v>
      </c>
      <c r="K1905" s="171">
        <v>0</v>
      </c>
      <c r="L1905" s="141">
        <v>0</v>
      </c>
    </row>
    <row r="1906" spans="2:12" ht="21">
      <c r="B1906" s="483" t="s">
        <v>232</v>
      </c>
      <c r="C1906" s="427"/>
      <c r="D1906" s="170" t="s">
        <v>77</v>
      </c>
      <c r="E1906" s="487" t="s">
        <v>228</v>
      </c>
      <c r="F1906" s="427"/>
      <c r="G1906" s="172" t="s">
        <v>228</v>
      </c>
      <c r="H1906" s="487" t="s">
        <v>228</v>
      </c>
      <c r="I1906" s="427"/>
      <c r="J1906" s="141">
        <v>0</v>
      </c>
      <c r="K1906" s="171">
        <v>0</v>
      </c>
      <c r="L1906" s="141">
        <v>0</v>
      </c>
    </row>
    <row r="1907" spans="2:12" ht="21">
      <c r="B1907" s="483" t="s">
        <v>231</v>
      </c>
      <c r="C1907" s="427"/>
      <c r="D1907" s="170" t="s">
        <v>230</v>
      </c>
      <c r="E1907" s="487" t="s">
        <v>228</v>
      </c>
      <c r="F1907" s="427"/>
      <c r="G1907" s="172" t="s">
        <v>228</v>
      </c>
      <c r="H1907" s="487" t="s">
        <v>228</v>
      </c>
      <c r="I1907" s="427"/>
      <c r="J1907" s="141">
        <v>-549.11</v>
      </c>
      <c r="K1907" s="171">
        <v>-1500</v>
      </c>
      <c r="L1907" s="141">
        <v>950.89</v>
      </c>
    </row>
    <row r="1908" spans="2:12">
      <c r="B1908" s="143" t="s">
        <v>228</v>
      </c>
      <c r="C1908" s="143" t="s">
        <v>228</v>
      </c>
      <c r="D1908" s="143" t="s">
        <v>228</v>
      </c>
      <c r="E1908" s="488" t="s">
        <v>228</v>
      </c>
      <c r="F1908" s="422"/>
      <c r="G1908" s="143" t="s">
        <v>228</v>
      </c>
      <c r="H1908" s="488" t="s">
        <v>228</v>
      </c>
      <c r="I1908" s="422"/>
      <c r="J1908" s="143" t="s">
        <v>228</v>
      </c>
      <c r="K1908" s="143" t="s">
        <v>228</v>
      </c>
      <c r="L1908" s="143" t="s">
        <v>228</v>
      </c>
    </row>
    <row r="1909" spans="2:12">
      <c r="B1909" s="485" t="s">
        <v>631</v>
      </c>
      <c r="C1909" s="444"/>
      <c r="D1909" s="167" t="s">
        <v>630</v>
      </c>
      <c r="E1909" s="484" t="s">
        <v>2425</v>
      </c>
      <c r="F1909" s="444"/>
      <c r="G1909" s="168" t="s">
        <v>2426</v>
      </c>
      <c r="H1909" s="484" t="s">
        <v>3</v>
      </c>
      <c r="I1909" s="444"/>
      <c r="J1909" s="168" t="s">
        <v>2425</v>
      </c>
      <c r="K1909" s="168" t="s">
        <v>2426</v>
      </c>
      <c r="L1909" s="168" t="s">
        <v>3</v>
      </c>
    </row>
    <row r="1910" spans="2:12">
      <c r="B1910" s="493" t="s">
        <v>228</v>
      </c>
      <c r="C1910" s="427"/>
      <c r="D1910" s="169" t="s">
        <v>228</v>
      </c>
      <c r="E1910" s="490" t="s">
        <v>258</v>
      </c>
      <c r="F1910" s="432"/>
      <c r="G1910" s="432"/>
      <c r="H1910" s="432"/>
      <c r="I1910" s="433"/>
      <c r="J1910" s="490" t="s">
        <v>257</v>
      </c>
      <c r="K1910" s="432"/>
      <c r="L1910" s="433"/>
    </row>
    <row r="1911" spans="2:12" ht="21">
      <c r="B1911" s="483" t="s">
        <v>248</v>
      </c>
      <c r="C1911" s="427"/>
      <c r="D1911" s="170" t="s">
        <v>247</v>
      </c>
      <c r="E1911" s="482">
        <v>-7695.88</v>
      </c>
      <c r="F1911" s="427"/>
      <c r="G1911" s="171">
        <v>-13100</v>
      </c>
      <c r="H1911" s="482">
        <v>5404.12</v>
      </c>
      <c r="I1911" s="427"/>
      <c r="J1911" s="141">
        <v>-7745.06</v>
      </c>
      <c r="K1911" s="171">
        <v>-13100</v>
      </c>
      <c r="L1911" s="141">
        <v>5354.94</v>
      </c>
    </row>
    <row r="1912" spans="2:12">
      <c r="B1912" s="483" t="s">
        <v>241</v>
      </c>
      <c r="C1912" s="427"/>
      <c r="D1912" s="170" t="s">
        <v>240</v>
      </c>
      <c r="E1912" s="487" t="s">
        <v>228</v>
      </c>
      <c r="F1912" s="427"/>
      <c r="G1912" s="172" t="s">
        <v>228</v>
      </c>
      <c r="H1912" s="487" t="s">
        <v>228</v>
      </c>
      <c r="I1912" s="427"/>
      <c r="J1912" s="141">
        <v>0</v>
      </c>
      <c r="K1912" s="171">
        <v>0</v>
      </c>
      <c r="L1912" s="141">
        <v>0</v>
      </c>
    </row>
    <row r="1913" spans="2:12">
      <c r="B1913" s="483" t="s">
        <v>239</v>
      </c>
      <c r="C1913" s="427"/>
      <c r="D1913" s="170" t="s">
        <v>238</v>
      </c>
      <c r="E1913" s="487" t="s">
        <v>228</v>
      </c>
      <c r="F1913" s="427"/>
      <c r="G1913" s="172" t="s">
        <v>228</v>
      </c>
      <c r="H1913" s="487" t="s">
        <v>228</v>
      </c>
      <c r="I1913" s="427"/>
      <c r="J1913" s="141">
        <v>-7745.06</v>
      </c>
      <c r="K1913" s="171">
        <v>-13100</v>
      </c>
      <c r="L1913" s="141">
        <v>5354.94</v>
      </c>
    </row>
    <row r="1914" spans="2:12" ht="21">
      <c r="B1914" s="483" t="s">
        <v>232</v>
      </c>
      <c r="C1914" s="427"/>
      <c r="D1914" s="170" t="s">
        <v>77</v>
      </c>
      <c r="E1914" s="487" t="s">
        <v>228</v>
      </c>
      <c r="F1914" s="427"/>
      <c r="G1914" s="172" t="s">
        <v>228</v>
      </c>
      <c r="H1914" s="487" t="s">
        <v>228</v>
      </c>
      <c r="I1914" s="427"/>
      <c r="J1914" s="141">
        <v>0</v>
      </c>
      <c r="K1914" s="171">
        <v>0</v>
      </c>
      <c r="L1914" s="141">
        <v>0</v>
      </c>
    </row>
    <row r="1915" spans="2:12" ht="21">
      <c r="B1915" s="483" t="s">
        <v>231</v>
      </c>
      <c r="C1915" s="427"/>
      <c r="D1915" s="170" t="s">
        <v>230</v>
      </c>
      <c r="E1915" s="487" t="s">
        <v>228</v>
      </c>
      <c r="F1915" s="427"/>
      <c r="G1915" s="172" t="s">
        <v>228</v>
      </c>
      <c r="H1915" s="487" t="s">
        <v>228</v>
      </c>
      <c r="I1915" s="427"/>
      <c r="J1915" s="141">
        <v>-7745.06</v>
      </c>
      <c r="K1915" s="171">
        <v>-13100</v>
      </c>
      <c r="L1915" s="141">
        <v>5354.94</v>
      </c>
    </row>
    <row r="1916" spans="2:12" ht="21">
      <c r="B1916" s="483" t="s">
        <v>27</v>
      </c>
      <c r="C1916" s="427"/>
      <c r="D1916" s="170" t="s">
        <v>2024</v>
      </c>
      <c r="E1916" s="482">
        <v>-7695.88</v>
      </c>
      <c r="F1916" s="427"/>
      <c r="G1916" s="171">
        <v>-13100</v>
      </c>
      <c r="H1916" s="482">
        <v>5404.12</v>
      </c>
      <c r="I1916" s="427"/>
      <c r="J1916" s="172" t="s">
        <v>228</v>
      </c>
      <c r="K1916" s="172" t="s">
        <v>228</v>
      </c>
      <c r="L1916" s="172" t="s">
        <v>228</v>
      </c>
    </row>
    <row r="1917" spans="2:12">
      <c r="B1917" s="143" t="s">
        <v>228</v>
      </c>
      <c r="C1917" s="143" t="s">
        <v>228</v>
      </c>
      <c r="D1917" s="143" t="s">
        <v>228</v>
      </c>
      <c r="E1917" s="488" t="s">
        <v>228</v>
      </c>
      <c r="F1917" s="422"/>
      <c r="G1917" s="143" t="s">
        <v>228</v>
      </c>
      <c r="H1917" s="488" t="s">
        <v>228</v>
      </c>
      <c r="I1917" s="422"/>
      <c r="J1917" s="143" t="s">
        <v>228</v>
      </c>
      <c r="K1917" s="143" t="s">
        <v>228</v>
      </c>
      <c r="L1917" s="143" t="s">
        <v>228</v>
      </c>
    </row>
    <row r="1918" spans="2:12">
      <c r="B1918" s="485" t="s">
        <v>629</v>
      </c>
      <c r="C1918" s="444"/>
      <c r="D1918" s="167" t="s">
        <v>627</v>
      </c>
      <c r="E1918" s="484" t="s">
        <v>2425</v>
      </c>
      <c r="F1918" s="444"/>
      <c r="G1918" s="168" t="s">
        <v>2426</v>
      </c>
      <c r="H1918" s="484" t="s">
        <v>3</v>
      </c>
      <c r="I1918" s="444"/>
      <c r="J1918" s="168" t="s">
        <v>2425</v>
      </c>
      <c r="K1918" s="168" t="s">
        <v>2426</v>
      </c>
      <c r="L1918" s="168" t="s">
        <v>3</v>
      </c>
    </row>
    <row r="1919" spans="2:12">
      <c r="B1919" s="493" t="s">
        <v>228</v>
      </c>
      <c r="C1919" s="427"/>
      <c r="D1919" s="169" t="s">
        <v>228</v>
      </c>
      <c r="E1919" s="490" t="s">
        <v>258</v>
      </c>
      <c r="F1919" s="432"/>
      <c r="G1919" s="432"/>
      <c r="H1919" s="432"/>
      <c r="I1919" s="433"/>
      <c r="J1919" s="490" t="s">
        <v>257</v>
      </c>
      <c r="K1919" s="432"/>
      <c r="L1919" s="433"/>
    </row>
    <row r="1920" spans="2:12" ht="21">
      <c r="B1920" s="483" t="s">
        <v>248</v>
      </c>
      <c r="C1920" s="427"/>
      <c r="D1920" s="170" t="s">
        <v>247</v>
      </c>
      <c r="E1920" s="482">
        <v>-9599.39</v>
      </c>
      <c r="F1920" s="427"/>
      <c r="G1920" s="171">
        <v>-13100</v>
      </c>
      <c r="H1920" s="482">
        <v>3500.61</v>
      </c>
      <c r="I1920" s="427"/>
      <c r="J1920" s="141">
        <v>-9648.57</v>
      </c>
      <c r="K1920" s="171">
        <v>-13100</v>
      </c>
      <c r="L1920" s="141">
        <v>3451.43</v>
      </c>
    </row>
    <row r="1921" spans="2:12">
      <c r="B1921" s="483" t="s">
        <v>241</v>
      </c>
      <c r="C1921" s="427"/>
      <c r="D1921" s="170" t="s">
        <v>240</v>
      </c>
      <c r="E1921" s="487" t="s">
        <v>228</v>
      </c>
      <c r="F1921" s="427"/>
      <c r="G1921" s="172" t="s">
        <v>228</v>
      </c>
      <c r="H1921" s="487" t="s">
        <v>228</v>
      </c>
      <c r="I1921" s="427"/>
      <c r="J1921" s="141">
        <v>0</v>
      </c>
      <c r="K1921" s="171">
        <v>0</v>
      </c>
      <c r="L1921" s="141">
        <v>0</v>
      </c>
    </row>
    <row r="1922" spans="2:12">
      <c r="B1922" s="483" t="s">
        <v>239</v>
      </c>
      <c r="C1922" s="427"/>
      <c r="D1922" s="170" t="s">
        <v>238</v>
      </c>
      <c r="E1922" s="487" t="s">
        <v>228</v>
      </c>
      <c r="F1922" s="427"/>
      <c r="G1922" s="172" t="s">
        <v>228</v>
      </c>
      <c r="H1922" s="487" t="s">
        <v>228</v>
      </c>
      <c r="I1922" s="427"/>
      <c r="J1922" s="141">
        <v>-9648.57</v>
      </c>
      <c r="K1922" s="171">
        <v>-13100</v>
      </c>
      <c r="L1922" s="141">
        <v>3451.43</v>
      </c>
    </row>
    <row r="1923" spans="2:12" ht="21">
      <c r="B1923" s="483" t="s">
        <v>232</v>
      </c>
      <c r="C1923" s="427"/>
      <c r="D1923" s="170" t="s">
        <v>77</v>
      </c>
      <c r="E1923" s="487" t="s">
        <v>228</v>
      </c>
      <c r="F1923" s="427"/>
      <c r="G1923" s="172" t="s">
        <v>228</v>
      </c>
      <c r="H1923" s="487" t="s">
        <v>228</v>
      </c>
      <c r="I1923" s="427"/>
      <c r="J1923" s="141">
        <v>0</v>
      </c>
      <c r="K1923" s="171">
        <v>0</v>
      </c>
      <c r="L1923" s="141">
        <v>0</v>
      </c>
    </row>
    <row r="1924" spans="2:12" ht="21">
      <c r="B1924" s="483" t="s">
        <v>231</v>
      </c>
      <c r="C1924" s="427"/>
      <c r="D1924" s="170" t="s">
        <v>230</v>
      </c>
      <c r="E1924" s="487" t="s">
        <v>228</v>
      </c>
      <c r="F1924" s="427"/>
      <c r="G1924" s="172" t="s">
        <v>228</v>
      </c>
      <c r="H1924" s="487" t="s">
        <v>228</v>
      </c>
      <c r="I1924" s="427"/>
      <c r="J1924" s="141">
        <v>-9648.57</v>
      </c>
      <c r="K1924" s="171">
        <v>-13100</v>
      </c>
      <c r="L1924" s="141">
        <v>3451.43</v>
      </c>
    </row>
    <row r="1925" spans="2:12" ht="21">
      <c r="B1925" s="483" t="s">
        <v>27</v>
      </c>
      <c r="C1925" s="427"/>
      <c r="D1925" s="170" t="s">
        <v>2024</v>
      </c>
      <c r="E1925" s="482">
        <v>-9599.39</v>
      </c>
      <c r="F1925" s="427"/>
      <c r="G1925" s="171">
        <v>-13100</v>
      </c>
      <c r="H1925" s="482">
        <v>3500.61</v>
      </c>
      <c r="I1925" s="427"/>
      <c r="J1925" s="172" t="s">
        <v>228</v>
      </c>
      <c r="K1925" s="172" t="s">
        <v>228</v>
      </c>
      <c r="L1925" s="172" t="s">
        <v>228</v>
      </c>
    </row>
    <row r="1926" spans="2:12">
      <c r="B1926" s="143" t="s">
        <v>228</v>
      </c>
      <c r="C1926" s="143" t="s">
        <v>228</v>
      </c>
      <c r="D1926" s="143" t="s">
        <v>228</v>
      </c>
      <c r="E1926" s="488" t="s">
        <v>228</v>
      </c>
      <c r="F1926" s="422"/>
      <c r="G1926" s="143" t="s">
        <v>228</v>
      </c>
      <c r="H1926" s="488" t="s">
        <v>228</v>
      </c>
      <c r="I1926" s="422"/>
      <c r="J1926" s="143" t="s">
        <v>228</v>
      </c>
      <c r="K1926" s="143" t="s">
        <v>228</v>
      </c>
      <c r="L1926" s="143" t="s">
        <v>228</v>
      </c>
    </row>
    <row r="1927" spans="2:12">
      <c r="B1927" s="485" t="s">
        <v>628</v>
      </c>
      <c r="C1927" s="444"/>
      <c r="D1927" s="167" t="s">
        <v>627</v>
      </c>
      <c r="E1927" s="484" t="s">
        <v>2425</v>
      </c>
      <c r="F1927" s="444"/>
      <c r="G1927" s="168" t="s">
        <v>2426</v>
      </c>
      <c r="H1927" s="484" t="s">
        <v>3</v>
      </c>
      <c r="I1927" s="444"/>
      <c r="J1927" s="168" t="s">
        <v>2425</v>
      </c>
      <c r="K1927" s="168" t="s">
        <v>2426</v>
      </c>
      <c r="L1927" s="168" t="s">
        <v>3</v>
      </c>
    </row>
    <row r="1928" spans="2:12">
      <c r="B1928" s="486" t="s">
        <v>259</v>
      </c>
      <c r="C1928" s="427"/>
      <c r="D1928" s="169" t="s">
        <v>228</v>
      </c>
      <c r="E1928" s="490" t="s">
        <v>258</v>
      </c>
      <c r="F1928" s="432"/>
      <c r="G1928" s="432"/>
      <c r="H1928" s="432"/>
      <c r="I1928" s="433"/>
      <c r="J1928" s="490" t="s">
        <v>257</v>
      </c>
      <c r="K1928" s="432"/>
      <c r="L1928" s="433"/>
    </row>
    <row r="1929" spans="2:12" ht="17.100000000000001" customHeight="1">
      <c r="B1929" s="492" t="s">
        <v>256</v>
      </c>
      <c r="C1929" s="426"/>
      <c r="D1929" s="426"/>
      <c r="E1929" s="426"/>
      <c r="F1929" s="426"/>
      <c r="G1929" s="426"/>
      <c r="H1929" s="426"/>
      <c r="I1929" s="426"/>
      <c r="J1929" s="426"/>
      <c r="K1929" s="426"/>
      <c r="L1929" s="427"/>
    </row>
    <row r="1930" spans="2:12">
      <c r="B1930" s="204" t="s">
        <v>623</v>
      </c>
      <c r="C1930" s="174" t="s">
        <v>626</v>
      </c>
      <c r="D1930" s="229" t="s">
        <v>625</v>
      </c>
      <c r="E1930" s="489">
        <v>1382.19</v>
      </c>
      <c r="F1930" s="427"/>
      <c r="G1930" s="173">
        <v>1500</v>
      </c>
      <c r="H1930" s="489">
        <v>-117.81</v>
      </c>
      <c r="I1930" s="427"/>
      <c r="J1930" s="142">
        <v>1255.56</v>
      </c>
      <c r="K1930" s="173">
        <v>1500</v>
      </c>
      <c r="L1930" s="142">
        <v>-244.44</v>
      </c>
    </row>
    <row r="1931" spans="2:12">
      <c r="B1931" s="204" t="s">
        <v>623</v>
      </c>
      <c r="C1931" s="174" t="s">
        <v>353</v>
      </c>
      <c r="D1931" s="229" t="s">
        <v>624</v>
      </c>
      <c r="E1931" s="489">
        <v>713.44</v>
      </c>
      <c r="F1931" s="427"/>
      <c r="G1931" s="173">
        <v>1000</v>
      </c>
      <c r="H1931" s="489">
        <v>-286.56</v>
      </c>
      <c r="I1931" s="427"/>
      <c r="J1931" s="142">
        <v>833.84</v>
      </c>
      <c r="K1931" s="173">
        <v>1000</v>
      </c>
      <c r="L1931" s="142">
        <v>-166.16</v>
      </c>
    </row>
    <row r="1932" spans="2:12">
      <c r="B1932" s="483" t="s">
        <v>252</v>
      </c>
      <c r="C1932" s="427"/>
      <c r="D1932" s="170" t="s">
        <v>251</v>
      </c>
      <c r="E1932" s="482">
        <v>2095.63</v>
      </c>
      <c r="F1932" s="427"/>
      <c r="G1932" s="171">
        <v>2500</v>
      </c>
      <c r="H1932" s="482">
        <v>-404.37</v>
      </c>
      <c r="I1932" s="427"/>
      <c r="J1932" s="141">
        <v>2089.4</v>
      </c>
      <c r="K1932" s="171">
        <v>2500</v>
      </c>
      <c r="L1932" s="141">
        <v>-410.6</v>
      </c>
    </row>
    <row r="1933" spans="2:12">
      <c r="B1933" s="204" t="s">
        <v>623</v>
      </c>
      <c r="C1933" s="174" t="s">
        <v>419</v>
      </c>
      <c r="D1933" s="229" t="s">
        <v>418</v>
      </c>
      <c r="E1933" s="489">
        <v>418.54</v>
      </c>
      <c r="F1933" s="427"/>
      <c r="G1933" s="173">
        <v>1100</v>
      </c>
      <c r="H1933" s="489">
        <v>-681.46</v>
      </c>
      <c r="I1933" s="427"/>
      <c r="J1933" s="142">
        <v>418.54</v>
      </c>
      <c r="K1933" s="173">
        <v>1100</v>
      </c>
      <c r="L1933" s="142">
        <v>-681.46</v>
      </c>
    </row>
    <row r="1934" spans="2:12">
      <c r="B1934" s="204" t="s">
        <v>623</v>
      </c>
      <c r="C1934" s="174" t="s">
        <v>443</v>
      </c>
      <c r="D1934" s="229" t="s">
        <v>442</v>
      </c>
      <c r="E1934" s="489">
        <v>1054.71</v>
      </c>
      <c r="F1934" s="427"/>
      <c r="G1934" s="173">
        <v>1000</v>
      </c>
      <c r="H1934" s="489">
        <v>54.71</v>
      </c>
      <c r="I1934" s="427"/>
      <c r="J1934" s="142">
        <v>1054.71</v>
      </c>
      <c r="K1934" s="173">
        <v>1000</v>
      </c>
      <c r="L1934" s="142">
        <v>54.71</v>
      </c>
    </row>
    <row r="1935" spans="2:12">
      <c r="B1935" s="204" t="s">
        <v>623</v>
      </c>
      <c r="C1935" s="174" t="s">
        <v>400</v>
      </c>
      <c r="D1935" s="229" t="s">
        <v>399</v>
      </c>
      <c r="E1935" s="489">
        <v>0</v>
      </c>
      <c r="F1935" s="427"/>
      <c r="G1935" s="173">
        <v>300</v>
      </c>
      <c r="H1935" s="489">
        <v>-300</v>
      </c>
      <c r="I1935" s="427"/>
      <c r="J1935" s="142">
        <v>0</v>
      </c>
      <c r="K1935" s="173">
        <v>300</v>
      </c>
      <c r="L1935" s="142">
        <v>-300</v>
      </c>
    </row>
    <row r="1936" spans="2:12">
      <c r="B1936" s="204" t="s">
        <v>623</v>
      </c>
      <c r="C1936" s="174" t="s">
        <v>1673</v>
      </c>
      <c r="D1936" s="229" t="s">
        <v>1674</v>
      </c>
      <c r="E1936" s="489">
        <v>1196.73</v>
      </c>
      <c r="F1936" s="427"/>
      <c r="G1936" s="173">
        <v>1400</v>
      </c>
      <c r="H1936" s="489">
        <v>-203.27</v>
      </c>
      <c r="I1936" s="427"/>
      <c r="J1936" s="142">
        <v>1196.73</v>
      </c>
      <c r="K1936" s="173">
        <v>1400</v>
      </c>
      <c r="L1936" s="142">
        <v>-203.27</v>
      </c>
    </row>
    <row r="1937" spans="2:12">
      <c r="B1937" s="204" t="s">
        <v>623</v>
      </c>
      <c r="C1937" s="174" t="s">
        <v>345</v>
      </c>
      <c r="D1937" s="229" t="s">
        <v>344</v>
      </c>
      <c r="E1937" s="489">
        <v>3994.77</v>
      </c>
      <c r="F1937" s="427"/>
      <c r="G1937" s="173">
        <v>6000</v>
      </c>
      <c r="H1937" s="489">
        <v>-2005.23</v>
      </c>
      <c r="I1937" s="427"/>
      <c r="J1937" s="142">
        <v>3994.77</v>
      </c>
      <c r="K1937" s="173">
        <v>6000</v>
      </c>
      <c r="L1937" s="142">
        <v>-2005.23</v>
      </c>
    </row>
    <row r="1938" spans="2:12">
      <c r="B1938" s="204" t="s">
        <v>623</v>
      </c>
      <c r="C1938" s="174" t="s">
        <v>1897</v>
      </c>
      <c r="D1938" s="229" t="s">
        <v>1898</v>
      </c>
      <c r="E1938" s="489">
        <v>788.16</v>
      </c>
      <c r="F1938" s="427"/>
      <c r="G1938" s="173">
        <v>1300</v>
      </c>
      <c r="H1938" s="489">
        <v>-511.84</v>
      </c>
      <c r="I1938" s="427"/>
      <c r="J1938" s="142">
        <v>788.16</v>
      </c>
      <c r="K1938" s="173">
        <v>1300</v>
      </c>
      <c r="L1938" s="142">
        <v>-511.84</v>
      </c>
    </row>
    <row r="1939" spans="2:12">
      <c r="B1939" s="204" t="s">
        <v>623</v>
      </c>
      <c r="C1939" s="174" t="s">
        <v>366</v>
      </c>
      <c r="D1939" s="229" t="s">
        <v>365</v>
      </c>
      <c r="E1939" s="489">
        <v>4242.1099999999997</v>
      </c>
      <c r="F1939" s="427"/>
      <c r="G1939" s="173">
        <v>4500</v>
      </c>
      <c r="H1939" s="489">
        <v>-257.89</v>
      </c>
      <c r="I1939" s="427"/>
      <c r="J1939" s="142">
        <v>4285.0600000000004</v>
      </c>
      <c r="K1939" s="173">
        <v>4500</v>
      </c>
      <c r="L1939" s="142">
        <v>-214.94</v>
      </c>
    </row>
    <row r="1940" spans="2:12" ht="21">
      <c r="B1940" s="483" t="s">
        <v>250</v>
      </c>
      <c r="C1940" s="427"/>
      <c r="D1940" s="170" t="s">
        <v>249</v>
      </c>
      <c r="E1940" s="482">
        <v>11695.02</v>
      </c>
      <c r="F1940" s="427"/>
      <c r="G1940" s="171">
        <v>15600</v>
      </c>
      <c r="H1940" s="482">
        <v>-3904.98</v>
      </c>
      <c r="I1940" s="427"/>
      <c r="J1940" s="141">
        <v>11737.97</v>
      </c>
      <c r="K1940" s="171">
        <v>15600</v>
      </c>
      <c r="L1940" s="141">
        <v>-3862.03</v>
      </c>
    </row>
    <row r="1941" spans="2:12" ht="21">
      <c r="B1941" s="483" t="s">
        <v>248</v>
      </c>
      <c r="C1941" s="427"/>
      <c r="D1941" s="170" t="s">
        <v>247</v>
      </c>
      <c r="E1941" s="482">
        <v>-9599.39</v>
      </c>
      <c r="F1941" s="427"/>
      <c r="G1941" s="171">
        <v>-13100</v>
      </c>
      <c r="H1941" s="482">
        <v>3500.61</v>
      </c>
      <c r="I1941" s="427"/>
      <c r="J1941" s="141">
        <v>-9648.57</v>
      </c>
      <c r="K1941" s="171">
        <v>-13100</v>
      </c>
      <c r="L1941" s="141">
        <v>3451.43</v>
      </c>
    </row>
    <row r="1942" spans="2:12">
      <c r="B1942" s="483" t="s">
        <v>2022</v>
      </c>
      <c r="C1942" s="427"/>
      <c r="D1942" s="170" t="s">
        <v>2023</v>
      </c>
      <c r="E1942" s="482">
        <v>0</v>
      </c>
      <c r="F1942" s="427"/>
      <c r="G1942" s="171">
        <v>0</v>
      </c>
      <c r="H1942" s="482">
        <v>0</v>
      </c>
      <c r="I1942" s="427"/>
      <c r="J1942" s="172" t="s">
        <v>228</v>
      </c>
      <c r="K1942" s="172" t="s">
        <v>228</v>
      </c>
      <c r="L1942" s="172" t="s">
        <v>228</v>
      </c>
    </row>
    <row r="1943" spans="2:12" ht="21">
      <c r="B1943" s="483" t="s">
        <v>27</v>
      </c>
      <c r="C1943" s="427"/>
      <c r="D1943" s="170" t="s">
        <v>2024</v>
      </c>
      <c r="E1943" s="482">
        <v>-9599.39</v>
      </c>
      <c r="F1943" s="427"/>
      <c r="G1943" s="171">
        <v>-13100</v>
      </c>
      <c r="H1943" s="482">
        <v>3500.61</v>
      </c>
      <c r="I1943" s="427"/>
      <c r="J1943" s="172" t="s">
        <v>228</v>
      </c>
      <c r="K1943" s="172" t="s">
        <v>228</v>
      </c>
      <c r="L1943" s="172" t="s">
        <v>228</v>
      </c>
    </row>
    <row r="1944" spans="2:12" ht="17.100000000000001" customHeight="1">
      <c r="B1944" s="492" t="s">
        <v>246</v>
      </c>
      <c r="C1944" s="426"/>
      <c r="D1944" s="426"/>
      <c r="E1944" s="426"/>
      <c r="F1944" s="426"/>
      <c r="G1944" s="426"/>
      <c r="H1944" s="426"/>
      <c r="I1944" s="426"/>
      <c r="J1944" s="426"/>
      <c r="K1944" s="426"/>
      <c r="L1944" s="427"/>
    </row>
    <row r="1945" spans="2:12">
      <c r="B1945" s="483" t="s">
        <v>245</v>
      </c>
      <c r="C1945" s="427"/>
      <c r="D1945" s="170" t="s">
        <v>244</v>
      </c>
      <c r="E1945" s="487" t="s">
        <v>228</v>
      </c>
      <c r="F1945" s="427"/>
      <c r="G1945" s="172" t="s">
        <v>228</v>
      </c>
      <c r="H1945" s="487" t="s">
        <v>228</v>
      </c>
      <c r="I1945" s="427"/>
      <c r="J1945" s="141">
        <v>0</v>
      </c>
      <c r="K1945" s="171">
        <v>0</v>
      </c>
      <c r="L1945" s="141">
        <v>0</v>
      </c>
    </row>
    <row r="1946" spans="2:12">
      <c r="B1946" s="483" t="s">
        <v>243</v>
      </c>
      <c r="C1946" s="427"/>
      <c r="D1946" s="170" t="s">
        <v>242</v>
      </c>
      <c r="E1946" s="487" t="s">
        <v>228</v>
      </c>
      <c r="F1946" s="427"/>
      <c r="G1946" s="172" t="s">
        <v>228</v>
      </c>
      <c r="H1946" s="487" t="s">
        <v>228</v>
      </c>
      <c r="I1946" s="427"/>
      <c r="J1946" s="141">
        <v>0</v>
      </c>
      <c r="K1946" s="171">
        <v>0</v>
      </c>
      <c r="L1946" s="141">
        <v>0</v>
      </c>
    </row>
    <row r="1947" spans="2:12">
      <c r="B1947" s="483" t="s">
        <v>241</v>
      </c>
      <c r="C1947" s="427"/>
      <c r="D1947" s="170" t="s">
        <v>240</v>
      </c>
      <c r="E1947" s="487" t="s">
        <v>228</v>
      </c>
      <c r="F1947" s="427"/>
      <c r="G1947" s="172" t="s">
        <v>228</v>
      </c>
      <c r="H1947" s="487" t="s">
        <v>228</v>
      </c>
      <c r="I1947" s="427"/>
      <c r="J1947" s="141">
        <v>0</v>
      </c>
      <c r="K1947" s="171">
        <v>0</v>
      </c>
      <c r="L1947" s="141">
        <v>0</v>
      </c>
    </row>
    <row r="1948" spans="2:12">
      <c r="B1948" s="483" t="s">
        <v>239</v>
      </c>
      <c r="C1948" s="427"/>
      <c r="D1948" s="170" t="s">
        <v>238</v>
      </c>
      <c r="E1948" s="487" t="s">
        <v>228</v>
      </c>
      <c r="F1948" s="427"/>
      <c r="G1948" s="172" t="s">
        <v>228</v>
      </c>
      <c r="H1948" s="487" t="s">
        <v>228</v>
      </c>
      <c r="I1948" s="427"/>
      <c r="J1948" s="141">
        <v>-9648.57</v>
      </c>
      <c r="K1948" s="171">
        <v>-13100</v>
      </c>
      <c r="L1948" s="141">
        <v>3451.43</v>
      </c>
    </row>
    <row r="1949" spans="2:12" ht="17.100000000000001" customHeight="1">
      <c r="B1949" s="492" t="s">
        <v>237</v>
      </c>
      <c r="C1949" s="426"/>
      <c r="D1949" s="426"/>
      <c r="E1949" s="426"/>
      <c r="F1949" s="426"/>
      <c r="G1949" s="426"/>
      <c r="H1949" s="426"/>
      <c r="I1949" s="426"/>
      <c r="J1949" s="426"/>
      <c r="K1949" s="426"/>
      <c r="L1949" s="427"/>
    </row>
    <row r="1950" spans="2:12">
      <c r="B1950" s="483" t="s">
        <v>236</v>
      </c>
      <c r="C1950" s="427"/>
      <c r="D1950" s="170" t="s">
        <v>235</v>
      </c>
      <c r="E1950" s="487" t="s">
        <v>228</v>
      </c>
      <c r="F1950" s="427"/>
      <c r="G1950" s="172" t="s">
        <v>228</v>
      </c>
      <c r="H1950" s="487" t="s">
        <v>228</v>
      </c>
      <c r="I1950" s="427"/>
      <c r="J1950" s="141">
        <v>0</v>
      </c>
      <c r="K1950" s="171">
        <v>0</v>
      </c>
      <c r="L1950" s="141">
        <v>0</v>
      </c>
    </row>
    <row r="1951" spans="2:12">
      <c r="B1951" s="483" t="s">
        <v>234</v>
      </c>
      <c r="C1951" s="427"/>
      <c r="D1951" s="170" t="s">
        <v>233</v>
      </c>
      <c r="E1951" s="487" t="s">
        <v>228</v>
      </c>
      <c r="F1951" s="427"/>
      <c r="G1951" s="172" t="s">
        <v>228</v>
      </c>
      <c r="H1951" s="487" t="s">
        <v>228</v>
      </c>
      <c r="I1951" s="427"/>
      <c r="J1951" s="141">
        <v>0</v>
      </c>
      <c r="K1951" s="171">
        <v>0</v>
      </c>
      <c r="L1951" s="141">
        <v>0</v>
      </c>
    </row>
    <row r="1952" spans="2:12" ht="21">
      <c r="B1952" s="483" t="s">
        <v>232</v>
      </c>
      <c r="C1952" s="427"/>
      <c r="D1952" s="170" t="s">
        <v>77</v>
      </c>
      <c r="E1952" s="487" t="s">
        <v>228</v>
      </c>
      <c r="F1952" s="427"/>
      <c r="G1952" s="172" t="s">
        <v>228</v>
      </c>
      <c r="H1952" s="487" t="s">
        <v>228</v>
      </c>
      <c r="I1952" s="427"/>
      <c r="J1952" s="141">
        <v>0</v>
      </c>
      <c r="K1952" s="171">
        <v>0</v>
      </c>
      <c r="L1952" s="141">
        <v>0</v>
      </c>
    </row>
    <row r="1953" spans="2:12" ht="21">
      <c r="B1953" s="483" t="s">
        <v>231</v>
      </c>
      <c r="C1953" s="427"/>
      <c r="D1953" s="170" t="s">
        <v>230</v>
      </c>
      <c r="E1953" s="487" t="s">
        <v>228</v>
      </c>
      <c r="F1953" s="427"/>
      <c r="G1953" s="172" t="s">
        <v>228</v>
      </c>
      <c r="H1953" s="487" t="s">
        <v>228</v>
      </c>
      <c r="I1953" s="427"/>
      <c r="J1953" s="141">
        <v>-9648.57</v>
      </c>
      <c r="K1953" s="171">
        <v>-13100</v>
      </c>
      <c r="L1953" s="141">
        <v>3451.43</v>
      </c>
    </row>
    <row r="1954" spans="2:12">
      <c r="B1954" s="143" t="s">
        <v>228</v>
      </c>
      <c r="C1954" s="143" t="s">
        <v>228</v>
      </c>
      <c r="D1954" s="143" t="s">
        <v>228</v>
      </c>
      <c r="E1954" s="488" t="s">
        <v>228</v>
      </c>
      <c r="F1954" s="422"/>
      <c r="G1954" s="143" t="s">
        <v>228</v>
      </c>
      <c r="H1954" s="488" t="s">
        <v>228</v>
      </c>
      <c r="I1954" s="422"/>
      <c r="J1954" s="143" t="s">
        <v>228</v>
      </c>
      <c r="K1954" s="143" t="s">
        <v>228</v>
      </c>
      <c r="L1954" s="143" t="s">
        <v>228</v>
      </c>
    </row>
    <row r="1955" spans="2:12">
      <c r="B1955" s="485" t="s">
        <v>1642</v>
      </c>
      <c r="C1955" s="444"/>
      <c r="D1955" s="167" t="s">
        <v>514</v>
      </c>
      <c r="E1955" s="484" t="s">
        <v>2425</v>
      </c>
      <c r="F1955" s="444"/>
      <c r="G1955" s="168" t="s">
        <v>2426</v>
      </c>
      <c r="H1955" s="484" t="s">
        <v>3</v>
      </c>
      <c r="I1955" s="444"/>
      <c r="J1955" s="168" t="s">
        <v>2425</v>
      </c>
      <c r="K1955" s="168" t="s">
        <v>2426</v>
      </c>
      <c r="L1955" s="168" t="s">
        <v>3</v>
      </c>
    </row>
    <row r="1956" spans="2:12">
      <c r="B1956" s="493" t="s">
        <v>228</v>
      </c>
      <c r="C1956" s="427"/>
      <c r="D1956" s="169" t="s">
        <v>228</v>
      </c>
      <c r="E1956" s="490" t="s">
        <v>258</v>
      </c>
      <c r="F1956" s="432"/>
      <c r="G1956" s="432"/>
      <c r="H1956" s="432"/>
      <c r="I1956" s="433"/>
      <c r="J1956" s="490" t="s">
        <v>257</v>
      </c>
      <c r="K1956" s="432"/>
      <c r="L1956" s="433"/>
    </row>
    <row r="1957" spans="2:12" ht="21">
      <c r="B1957" s="483" t="s">
        <v>248</v>
      </c>
      <c r="C1957" s="427"/>
      <c r="D1957" s="170" t="s">
        <v>247</v>
      </c>
      <c r="E1957" s="482">
        <v>1903.51</v>
      </c>
      <c r="F1957" s="427"/>
      <c r="G1957" s="171">
        <v>0</v>
      </c>
      <c r="H1957" s="482">
        <v>1903.51</v>
      </c>
      <c r="I1957" s="427"/>
      <c r="J1957" s="141">
        <v>1903.51</v>
      </c>
      <c r="K1957" s="171">
        <v>0</v>
      </c>
      <c r="L1957" s="141">
        <v>1903.51</v>
      </c>
    </row>
    <row r="1958" spans="2:12">
      <c r="B1958" s="483" t="s">
        <v>241</v>
      </c>
      <c r="C1958" s="427"/>
      <c r="D1958" s="170" t="s">
        <v>240</v>
      </c>
      <c r="E1958" s="487" t="s">
        <v>228</v>
      </c>
      <c r="F1958" s="427"/>
      <c r="G1958" s="172" t="s">
        <v>228</v>
      </c>
      <c r="H1958" s="487" t="s">
        <v>228</v>
      </c>
      <c r="I1958" s="427"/>
      <c r="J1958" s="141">
        <v>0</v>
      </c>
      <c r="K1958" s="171">
        <v>0</v>
      </c>
      <c r="L1958" s="141">
        <v>0</v>
      </c>
    </row>
    <row r="1959" spans="2:12">
      <c r="B1959" s="483" t="s">
        <v>239</v>
      </c>
      <c r="C1959" s="427"/>
      <c r="D1959" s="170" t="s">
        <v>238</v>
      </c>
      <c r="E1959" s="487" t="s">
        <v>228</v>
      </c>
      <c r="F1959" s="427"/>
      <c r="G1959" s="172" t="s">
        <v>228</v>
      </c>
      <c r="H1959" s="487" t="s">
        <v>228</v>
      </c>
      <c r="I1959" s="427"/>
      <c r="J1959" s="141">
        <v>1903.51</v>
      </c>
      <c r="K1959" s="171">
        <v>0</v>
      </c>
      <c r="L1959" s="141">
        <v>1903.51</v>
      </c>
    </row>
    <row r="1960" spans="2:12" ht="21">
      <c r="B1960" s="483" t="s">
        <v>232</v>
      </c>
      <c r="C1960" s="427"/>
      <c r="D1960" s="170" t="s">
        <v>77</v>
      </c>
      <c r="E1960" s="487" t="s">
        <v>228</v>
      </c>
      <c r="F1960" s="427"/>
      <c r="G1960" s="172" t="s">
        <v>228</v>
      </c>
      <c r="H1960" s="487" t="s">
        <v>228</v>
      </c>
      <c r="I1960" s="427"/>
      <c r="J1960" s="141">
        <v>0</v>
      </c>
      <c r="K1960" s="171">
        <v>0</v>
      </c>
      <c r="L1960" s="141">
        <v>0</v>
      </c>
    </row>
    <row r="1961" spans="2:12" ht="21">
      <c r="B1961" s="483" t="s">
        <v>231</v>
      </c>
      <c r="C1961" s="427"/>
      <c r="D1961" s="170" t="s">
        <v>230</v>
      </c>
      <c r="E1961" s="487" t="s">
        <v>228</v>
      </c>
      <c r="F1961" s="427"/>
      <c r="G1961" s="172" t="s">
        <v>228</v>
      </c>
      <c r="H1961" s="487" t="s">
        <v>228</v>
      </c>
      <c r="I1961" s="427"/>
      <c r="J1961" s="141">
        <v>1903.51</v>
      </c>
      <c r="K1961" s="171">
        <v>0</v>
      </c>
      <c r="L1961" s="141">
        <v>1903.51</v>
      </c>
    </row>
    <row r="1962" spans="2:12" ht="21">
      <c r="B1962" s="483" t="s">
        <v>27</v>
      </c>
      <c r="C1962" s="427"/>
      <c r="D1962" s="170" t="s">
        <v>2024</v>
      </c>
      <c r="E1962" s="482">
        <v>1903.51</v>
      </c>
      <c r="F1962" s="427"/>
      <c r="G1962" s="171">
        <v>0</v>
      </c>
      <c r="H1962" s="482">
        <v>1903.51</v>
      </c>
      <c r="I1962" s="427"/>
      <c r="J1962" s="172" t="s">
        <v>228</v>
      </c>
      <c r="K1962" s="172" t="s">
        <v>228</v>
      </c>
      <c r="L1962" s="172" t="s">
        <v>228</v>
      </c>
    </row>
    <row r="1963" spans="2:12">
      <c r="B1963" s="143" t="s">
        <v>228</v>
      </c>
      <c r="C1963" s="143" t="s">
        <v>228</v>
      </c>
      <c r="D1963" s="143" t="s">
        <v>228</v>
      </c>
      <c r="E1963" s="488" t="s">
        <v>228</v>
      </c>
      <c r="F1963" s="422"/>
      <c r="G1963" s="143" t="s">
        <v>228</v>
      </c>
      <c r="H1963" s="488" t="s">
        <v>228</v>
      </c>
      <c r="I1963" s="422"/>
      <c r="J1963" s="143" t="s">
        <v>228</v>
      </c>
      <c r="K1963" s="143" t="s">
        <v>228</v>
      </c>
      <c r="L1963" s="143" t="s">
        <v>228</v>
      </c>
    </row>
    <row r="1964" spans="2:12">
      <c r="B1964" s="485" t="s">
        <v>622</v>
      </c>
      <c r="C1964" s="444"/>
      <c r="D1964" s="167" t="s">
        <v>1643</v>
      </c>
      <c r="E1964" s="484" t="s">
        <v>2425</v>
      </c>
      <c r="F1964" s="444"/>
      <c r="G1964" s="168" t="s">
        <v>2426</v>
      </c>
      <c r="H1964" s="484" t="s">
        <v>3</v>
      </c>
      <c r="I1964" s="444"/>
      <c r="J1964" s="168" t="s">
        <v>2425</v>
      </c>
      <c r="K1964" s="168" t="s">
        <v>2426</v>
      </c>
      <c r="L1964" s="168" t="s">
        <v>3</v>
      </c>
    </row>
    <row r="1965" spans="2:12">
      <c r="B1965" s="486" t="s">
        <v>259</v>
      </c>
      <c r="C1965" s="427"/>
      <c r="D1965" s="169" t="s">
        <v>228</v>
      </c>
      <c r="E1965" s="490" t="s">
        <v>258</v>
      </c>
      <c r="F1965" s="432"/>
      <c r="G1965" s="432"/>
      <c r="H1965" s="432"/>
      <c r="I1965" s="433"/>
      <c r="J1965" s="490" t="s">
        <v>257</v>
      </c>
      <c r="K1965" s="432"/>
      <c r="L1965" s="433"/>
    </row>
    <row r="1966" spans="2:12" ht="17.100000000000001" customHeight="1">
      <c r="B1966" s="492" t="s">
        <v>256</v>
      </c>
      <c r="C1966" s="426"/>
      <c r="D1966" s="426"/>
      <c r="E1966" s="426"/>
      <c r="F1966" s="426"/>
      <c r="G1966" s="426"/>
      <c r="H1966" s="426"/>
      <c r="I1966" s="426"/>
      <c r="J1966" s="426"/>
      <c r="K1966" s="426"/>
      <c r="L1966" s="427"/>
    </row>
    <row r="1967" spans="2:12" ht="21">
      <c r="B1967" s="204" t="s">
        <v>621</v>
      </c>
      <c r="C1967" s="174" t="s">
        <v>583</v>
      </c>
      <c r="D1967" s="229" t="s">
        <v>520</v>
      </c>
      <c r="E1967" s="489">
        <v>2000</v>
      </c>
      <c r="F1967" s="427"/>
      <c r="G1967" s="173">
        <v>1500</v>
      </c>
      <c r="H1967" s="489">
        <v>500</v>
      </c>
      <c r="I1967" s="427"/>
      <c r="J1967" s="142">
        <v>2000</v>
      </c>
      <c r="K1967" s="173">
        <v>1500</v>
      </c>
      <c r="L1967" s="142">
        <v>500</v>
      </c>
    </row>
    <row r="1968" spans="2:12">
      <c r="B1968" s="204" t="s">
        <v>621</v>
      </c>
      <c r="C1968" s="174" t="s">
        <v>667</v>
      </c>
      <c r="D1968" s="229" t="s">
        <v>1640</v>
      </c>
      <c r="E1968" s="489">
        <v>0</v>
      </c>
      <c r="F1968" s="427"/>
      <c r="G1968" s="173">
        <v>1500</v>
      </c>
      <c r="H1968" s="489">
        <v>-1500</v>
      </c>
      <c r="I1968" s="427"/>
      <c r="J1968" s="142">
        <v>0</v>
      </c>
      <c r="K1968" s="173">
        <v>1500</v>
      </c>
      <c r="L1968" s="142">
        <v>-1500</v>
      </c>
    </row>
    <row r="1969" spans="2:12">
      <c r="B1969" s="483" t="s">
        <v>252</v>
      </c>
      <c r="C1969" s="427"/>
      <c r="D1969" s="170" t="s">
        <v>251</v>
      </c>
      <c r="E1969" s="482">
        <v>2000</v>
      </c>
      <c r="F1969" s="427"/>
      <c r="G1969" s="171">
        <v>3000</v>
      </c>
      <c r="H1969" s="482">
        <v>-1000</v>
      </c>
      <c r="I1969" s="427"/>
      <c r="J1969" s="141">
        <v>2000</v>
      </c>
      <c r="K1969" s="171">
        <v>3000</v>
      </c>
      <c r="L1969" s="141">
        <v>-1000</v>
      </c>
    </row>
    <row r="1970" spans="2:12">
      <c r="B1970" s="204" t="s">
        <v>621</v>
      </c>
      <c r="C1970" s="174" t="s">
        <v>337</v>
      </c>
      <c r="D1970" s="229" t="s">
        <v>1644</v>
      </c>
      <c r="E1970" s="489">
        <v>96.49</v>
      </c>
      <c r="F1970" s="427"/>
      <c r="G1970" s="173">
        <v>3000</v>
      </c>
      <c r="H1970" s="489">
        <v>-2903.51</v>
      </c>
      <c r="I1970" s="427"/>
      <c r="J1970" s="142">
        <v>96.49</v>
      </c>
      <c r="K1970" s="173">
        <v>3000</v>
      </c>
      <c r="L1970" s="142">
        <v>-2903.51</v>
      </c>
    </row>
    <row r="1971" spans="2:12" ht="21">
      <c r="B1971" s="483" t="s">
        <v>250</v>
      </c>
      <c r="C1971" s="427"/>
      <c r="D1971" s="170" t="s">
        <v>249</v>
      </c>
      <c r="E1971" s="482">
        <v>96.49</v>
      </c>
      <c r="F1971" s="427"/>
      <c r="G1971" s="171">
        <v>3000</v>
      </c>
      <c r="H1971" s="482">
        <v>-2903.51</v>
      </c>
      <c r="I1971" s="427"/>
      <c r="J1971" s="141">
        <v>96.49</v>
      </c>
      <c r="K1971" s="171">
        <v>3000</v>
      </c>
      <c r="L1971" s="141">
        <v>-2903.51</v>
      </c>
    </row>
    <row r="1972" spans="2:12" ht="21">
      <c r="B1972" s="483" t="s">
        <v>248</v>
      </c>
      <c r="C1972" s="427"/>
      <c r="D1972" s="170" t="s">
        <v>247</v>
      </c>
      <c r="E1972" s="482">
        <v>1903.51</v>
      </c>
      <c r="F1972" s="427"/>
      <c r="G1972" s="171">
        <v>0</v>
      </c>
      <c r="H1972" s="482">
        <v>1903.51</v>
      </c>
      <c r="I1972" s="427"/>
      <c r="J1972" s="141">
        <v>1903.51</v>
      </c>
      <c r="K1972" s="171">
        <v>0</v>
      </c>
      <c r="L1972" s="141">
        <v>1903.51</v>
      </c>
    </row>
    <row r="1973" spans="2:12">
      <c r="B1973" s="483" t="s">
        <v>2022</v>
      </c>
      <c r="C1973" s="427"/>
      <c r="D1973" s="170" t="s">
        <v>2023</v>
      </c>
      <c r="E1973" s="482">
        <v>0</v>
      </c>
      <c r="F1973" s="427"/>
      <c r="G1973" s="171">
        <v>0</v>
      </c>
      <c r="H1973" s="482">
        <v>0</v>
      </c>
      <c r="I1973" s="427"/>
      <c r="J1973" s="172" t="s">
        <v>228</v>
      </c>
      <c r="K1973" s="172" t="s">
        <v>228</v>
      </c>
      <c r="L1973" s="172" t="s">
        <v>228</v>
      </c>
    </row>
    <row r="1974" spans="2:12" ht="21">
      <c r="B1974" s="483" t="s">
        <v>27</v>
      </c>
      <c r="C1974" s="427"/>
      <c r="D1974" s="170" t="s">
        <v>2024</v>
      </c>
      <c r="E1974" s="482">
        <v>1903.51</v>
      </c>
      <c r="F1974" s="427"/>
      <c r="G1974" s="171">
        <v>0</v>
      </c>
      <c r="H1974" s="482">
        <v>1903.51</v>
      </c>
      <c r="I1974" s="427"/>
      <c r="J1974" s="172" t="s">
        <v>228</v>
      </c>
      <c r="K1974" s="172" t="s">
        <v>228</v>
      </c>
      <c r="L1974" s="172" t="s">
        <v>228</v>
      </c>
    </row>
    <row r="1975" spans="2:12" ht="17.100000000000001" customHeight="1">
      <c r="B1975" s="492" t="s">
        <v>246</v>
      </c>
      <c r="C1975" s="426"/>
      <c r="D1975" s="426"/>
      <c r="E1975" s="426"/>
      <c r="F1975" s="426"/>
      <c r="G1975" s="426"/>
      <c r="H1975" s="426"/>
      <c r="I1975" s="426"/>
      <c r="J1975" s="426"/>
      <c r="K1975" s="426"/>
      <c r="L1975" s="427"/>
    </row>
    <row r="1976" spans="2:12">
      <c r="B1976" s="483" t="s">
        <v>245</v>
      </c>
      <c r="C1976" s="427"/>
      <c r="D1976" s="170" t="s">
        <v>244</v>
      </c>
      <c r="E1976" s="487" t="s">
        <v>228</v>
      </c>
      <c r="F1976" s="427"/>
      <c r="G1976" s="172" t="s">
        <v>228</v>
      </c>
      <c r="H1976" s="487" t="s">
        <v>228</v>
      </c>
      <c r="I1976" s="427"/>
      <c r="J1976" s="141">
        <v>0</v>
      </c>
      <c r="K1976" s="171">
        <v>0</v>
      </c>
      <c r="L1976" s="141">
        <v>0</v>
      </c>
    </row>
    <row r="1977" spans="2:12">
      <c r="B1977" s="483" t="s">
        <v>243</v>
      </c>
      <c r="C1977" s="427"/>
      <c r="D1977" s="170" t="s">
        <v>242</v>
      </c>
      <c r="E1977" s="487" t="s">
        <v>228</v>
      </c>
      <c r="F1977" s="427"/>
      <c r="G1977" s="172" t="s">
        <v>228</v>
      </c>
      <c r="H1977" s="487" t="s">
        <v>228</v>
      </c>
      <c r="I1977" s="427"/>
      <c r="J1977" s="141">
        <v>0</v>
      </c>
      <c r="K1977" s="171">
        <v>0</v>
      </c>
      <c r="L1977" s="141">
        <v>0</v>
      </c>
    </row>
    <row r="1978" spans="2:12">
      <c r="B1978" s="483" t="s">
        <v>241</v>
      </c>
      <c r="C1978" s="427"/>
      <c r="D1978" s="170" t="s">
        <v>240</v>
      </c>
      <c r="E1978" s="487" t="s">
        <v>228</v>
      </c>
      <c r="F1978" s="427"/>
      <c r="G1978" s="172" t="s">
        <v>228</v>
      </c>
      <c r="H1978" s="487" t="s">
        <v>228</v>
      </c>
      <c r="I1978" s="427"/>
      <c r="J1978" s="141">
        <v>0</v>
      </c>
      <c r="K1978" s="171">
        <v>0</v>
      </c>
      <c r="L1978" s="141">
        <v>0</v>
      </c>
    </row>
    <row r="1979" spans="2:12">
      <c r="B1979" s="483" t="s">
        <v>239</v>
      </c>
      <c r="C1979" s="427"/>
      <c r="D1979" s="170" t="s">
        <v>238</v>
      </c>
      <c r="E1979" s="487" t="s">
        <v>228</v>
      </c>
      <c r="F1979" s="427"/>
      <c r="G1979" s="172" t="s">
        <v>228</v>
      </c>
      <c r="H1979" s="487" t="s">
        <v>228</v>
      </c>
      <c r="I1979" s="427"/>
      <c r="J1979" s="141">
        <v>1903.51</v>
      </c>
      <c r="K1979" s="171">
        <v>0</v>
      </c>
      <c r="L1979" s="141">
        <v>1903.51</v>
      </c>
    </row>
    <row r="1980" spans="2:12" ht="17.100000000000001" customHeight="1">
      <c r="B1980" s="492" t="s">
        <v>237</v>
      </c>
      <c r="C1980" s="426"/>
      <c r="D1980" s="426"/>
      <c r="E1980" s="426"/>
      <c r="F1980" s="426"/>
      <c r="G1980" s="426"/>
      <c r="H1980" s="426"/>
      <c r="I1980" s="426"/>
      <c r="J1980" s="426"/>
      <c r="K1980" s="426"/>
      <c r="L1980" s="427"/>
    </row>
    <row r="1981" spans="2:12">
      <c r="B1981" s="483" t="s">
        <v>236</v>
      </c>
      <c r="C1981" s="427"/>
      <c r="D1981" s="170" t="s">
        <v>235</v>
      </c>
      <c r="E1981" s="487" t="s">
        <v>228</v>
      </c>
      <c r="F1981" s="427"/>
      <c r="G1981" s="172" t="s">
        <v>228</v>
      </c>
      <c r="H1981" s="487" t="s">
        <v>228</v>
      </c>
      <c r="I1981" s="427"/>
      <c r="J1981" s="141">
        <v>0</v>
      </c>
      <c r="K1981" s="171">
        <v>0</v>
      </c>
      <c r="L1981" s="141">
        <v>0</v>
      </c>
    </row>
    <row r="1982" spans="2:12">
      <c r="B1982" s="483" t="s">
        <v>234</v>
      </c>
      <c r="C1982" s="427"/>
      <c r="D1982" s="170" t="s">
        <v>233</v>
      </c>
      <c r="E1982" s="487" t="s">
        <v>228</v>
      </c>
      <c r="F1982" s="427"/>
      <c r="G1982" s="172" t="s">
        <v>228</v>
      </c>
      <c r="H1982" s="487" t="s">
        <v>228</v>
      </c>
      <c r="I1982" s="427"/>
      <c r="J1982" s="141">
        <v>0</v>
      </c>
      <c r="K1982" s="171">
        <v>0</v>
      </c>
      <c r="L1982" s="141">
        <v>0</v>
      </c>
    </row>
    <row r="1983" spans="2:12" ht="21">
      <c r="B1983" s="483" t="s">
        <v>232</v>
      </c>
      <c r="C1983" s="427"/>
      <c r="D1983" s="170" t="s">
        <v>77</v>
      </c>
      <c r="E1983" s="487" t="s">
        <v>228</v>
      </c>
      <c r="F1983" s="427"/>
      <c r="G1983" s="172" t="s">
        <v>228</v>
      </c>
      <c r="H1983" s="487" t="s">
        <v>228</v>
      </c>
      <c r="I1983" s="427"/>
      <c r="J1983" s="141">
        <v>0</v>
      </c>
      <c r="K1983" s="171">
        <v>0</v>
      </c>
      <c r="L1983" s="141">
        <v>0</v>
      </c>
    </row>
    <row r="1984" spans="2:12" ht="21">
      <c r="B1984" s="483" t="s">
        <v>231</v>
      </c>
      <c r="C1984" s="427"/>
      <c r="D1984" s="170" t="s">
        <v>230</v>
      </c>
      <c r="E1984" s="487" t="s">
        <v>228</v>
      </c>
      <c r="F1984" s="427"/>
      <c r="G1984" s="172" t="s">
        <v>228</v>
      </c>
      <c r="H1984" s="487" t="s">
        <v>228</v>
      </c>
      <c r="I1984" s="427"/>
      <c r="J1984" s="141">
        <v>1903.51</v>
      </c>
      <c r="K1984" s="171">
        <v>0</v>
      </c>
      <c r="L1984" s="141">
        <v>1903.51</v>
      </c>
    </row>
    <row r="1985" spans="2:12">
      <c r="B1985" s="143" t="s">
        <v>228</v>
      </c>
      <c r="C1985" s="143" t="s">
        <v>228</v>
      </c>
      <c r="D1985" s="143" t="s">
        <v>228</v>
      </c>
      <c r="E1985" s="488" t="s">
        <v>228</v>
      </c>
      <c r="F1985" s="422"/>
      <c r="G1985" s="143" t="s">
        <v>228</v>
      </c>
      <c r="H1985" s="488" t="s">
        <v>228</v>
      </c>
      <c r="I1985" s="422"/>
      <c r="J1985" s="143" t="s">
        <v>228</v>
      </c>
      <c r="K1985" s="143" t="s">
        <v>228</v>
      </c>
      <c r="L1985" s="143" t="s">
        <v>228</v>
      </c>
    </row>
    <row r="1986" spans="2:12">
      <c r="B1986" s="485" t="s">
        <v>620</v>
      </c>
      <c r="C1986" s="444"/>
      <c r="D1986" s="167" t="s">
        <v>619</v>
      </c>
      <c r="E1986" s="484" t="s">
        <v>2425</v>
      </c>
      <c r="F1986" s="444"/>
      <c r="G1986" s="168" t="s">
        <v>2426</v>
      </c>
      <c r="H1986" s="484" t="s">
        <v>3</v>
      </c>
      <c r="I1986" s="444"/>
      <c r="J1986" s="168" t="s">
        <v>2425</v>
      </c>
      <c r="K1986" s="168" t="s">
        <v>2426</v>
      </c>
      <c r="L1986" s="168" t="s">
        <v>3</v>
      </c>
    </row>
    <row r="1987" spans="2:12">
      <c r="B1987" s="493" t="s">
        <v>228</v>
      </c>
      <c r="C1987" s="427"/>
      <c r="D1987" s="169" t="s">
        <v>228</v>
      </c>
      <c r="E1987" s="490" t="s">
        <v>258</v>
      </c>
      <c r="F1987" s="432"/>
      <c r="G1987" s="432"/>
      <c r="H1987" s="432"/>
      <c r="I1987" s="433"/>
      <c r="J1987" s="490" t="s">
        <v>257</v>
      </c>
      <c r="K1987" s="432"/>
      <c r="L1987" s="433"/>
    </row>
    <row r="1988" spans="2:12" ht="21">
      <c r="B1988" s="483" t="s">
        <v>248</v>
      </c>
      <c r="C1988" s="427"/>
      <c r="D1988" s="170" t="s">
        <v>247</v>
      </c>
      <c r="E1988" s="482">
        <v>-14965.06</v>
      </c>
      <c r="F1988" s="427"/>
      <c r="G1988" s="171">
        <v>-16600</v>
      </c>
      <c r="H1988" s="482">
        <v>1634.94</v>
      </c>
      <c r="I1988" s="427"/>
      <c r="J1988" s="141">
        <v>-14691.06</v>
      </c>
      <c r="K1988" s="171">
        <v>-16000</v>
      </c>
      <c r="L1988" s="141">
        <v>1308.94</v>
      </c>
    </row>
    <row r="1989" spans="2:12">
      <c r="B1989" s="483" t="s">
        <v>241</v>
      </c>
      <c r="C1989" s="427"/>
      <c r="D1989" s="170" t="s">
        <v>240</v>
      </c>
      <c r="E1989" s="487" t="s">
        <v>228</v>
      </c>
      <c r="F1989" s="427"/>
      <c r="G1989" s="172" t="s">
        <v>228</v>
      </c>
      <c r="H1989" s="487" t="s">
        <v>228</v>
      </c>
      <c r="I1989" s="427"/>
      <c r="J1989" s="141">
        <v>0</v>
      </c>
      <c r="K1989" s="171">
        <v>0</v>
      </c>
      <c r="L1989" s="141">
        <v>0</v>
      </c>
    </row>
    <row r="1990" spans="2:12">
      <c r="B1990" s="483" t="s">
        <v>239</v>
      </c>
      <c r="C1990" s="427"/>
      <c r="D1990" s="170" t="s">
        <v>238</v>
      </c>
      <c r="E1990" s="487" t="s">
        <v>228</v>
      </c>
      <c r="F1990" s="427"/>
      <c r="G1990" s="172" t="s">
        <v>228</v>
      </c>
      <c r="H1990" s="487" t="s">
        <v>228</v>
      </c>
      <c r="I1990" s="427"/>
      <c r="J1990" s="141">
        <v>-14691.06</v>
      </c>
      <c r="K1990" s="171">
        <v>-16000</v>
      </c>
      <c r="L1990" s="141">
        <v>1308.94</v>
      </c>
    </row>
    <row r="1991" spans="2:12" ht="21">
      <c r="B1991" s="483" t="s">
        <v>232</v>
      </c>
      <c r="C1991" s="427"/>
      <c r="D1991" s="170" t="s">
        <v>77</v>
      </c>
      <c r="E1991" s="487" t="s">
        <v>228</v>
      </c>
      <c r="F1991" s="427"/>
      <c r="G1991" s="172" t="s">
        <v>228</v>
      </c>
      <c r="H1991" s="487" t="s">
        <v>228</v>
      </c>
      <c r="I1991" s="427"/>
      <c r="J1991" s="141">
        <v>0</v>
      </c>
      <c r="K1991" s="171">
        <v>0</v>
      </c>
      <c r="L1991" s="141">
        <v>0</v>
      </c>
    </row>
    <row r="1992" spans="2:12" ht="21">
      <c r="B1992" s="483" t="s">
        <v>231</v>
      </c>
      <c r="C1992" s="427"/>
      <c r="D1992" s="170" t="s">
        <v>230</v>
      </c>
      <c r="E1992" s="487" t="s">
        <v>228</v>
      </c>
      <c r="F1992" s="427"/>
      <c r="G1992" s="172" t="s">
        <v>228</v>
      </c>
      <c r="H1992" s="487" t="s">
        <v>228</v>
      </c>
      <c r="I1992" s="427"/>
      <c r="J1992" s="141">
        <v>-14691.06</v>
      </c>
      <c r="K1992" s="171">
        <v>-16000</v>
      </c>
      <c r="L1992" s="141">
        <v>1308.94</v>
      </c>
    </row>
    <row r="1993" spans="2:12" ht="21">
      <c r="B1993" s="483" t="s">
        <v>27</v>
      </c>
      <c r="C1993" s="427"/>
      <c r="D1993" s="170" t="s">
        <v>2024</v>
      </c>
      <c r="E1993" s="482">
        <v>-14965.06</v>
      </c>
      <c r="F1993" s="427"/>
      <c r="G1993" s="171">
        <v>-16600</v>
      </c>
      <c r="H1993" s="482">
        <v>1634.94</v>
      </c>
      <c r="I1993" s="427"/>
      <c r="J1993" s="172" t="s">
        <v>228</v>
      </c>
      <c r="K1993" s="172" t="s">
        <v>228</v>
      </c>
      <c r="L1993" s="172" t="s">
        <v>228</v>
      </c>
    </row>
    <row r="1994" spans="2:12">
      <c r="B1994" s="143" t="s">
        <v>228</v>
      </c>
      <c r="C1994" s="143" t="s">
        <v>228</v>
      </c>
      <c r="D1994" s="143" t="s">
        <v>228</v>
      </c>
      <c r="E1994" s="488" t="s">
        <v>228</v>
      </c>
      <c r="F1994" s="422"/>
      <c r="G1994" s="143" t="s">
        <v>228</v>
      </c>
      <c r="H1994" s="488" t="s">
        <v>228</v>
      </c>
      <c r="I1994" s="422"/>
      <c r="J1994" s="143" t="s">
        <v>228</v>
      </c>
      <c r="K1994" s="143" t="s">
        <v>228</v>
      </c>
      <c r="L1994" s="143" t="s">
        <v>228</v>
      </c>
    </row>
    <row r="1995" spans="2:12">
      <c r="B1995" s="485" t="s">
        <v>618</v>
      </c>
      <c r="C1995" s="444"/>
      <c r="D1995" s="167" t="s">
        <v>616</v>
      </c>
      <c r="E1995" s="484" t="s">
        <v>2425</v>
      </c>
      <c r="F1995" s="444"/>
      <c r="G1995" s="168" t="s">
        <v>2426</v>
      </c>
      <c r="H1995" s="484" t="s">
        <v>3</v>
      </c>
      <c r="I1995" s="444"/>
      <c r="J1995" s="168" t="s">
        <v>2425</v>
      </c>
      <c r="K1995" s="168" t="s">
        <v>2426</v>
      </c>
      <c r="L1995" s="168" t="s">
        <v>3</v>
      </c>
    </row>
    <row r="1996" spans="2:12">
      <c r="B1996" s="493" t="s">
        <v>228</v>
      </c>
      <c r="C1996" s="427"/>
      <c r="D1996" s="169" t="s">
        <v>228</v>
      </c>
      <c r="E1996" s="490" t="s">
        <v>258</v>
      </c>
      <c r="F1996" s="432"/>
      <c r="G1996" s="432"/>
      <c r="H1996" s="432"/>
      <c r="I1996" s="433"/>
      <c r="J1996" s="490" t="s">
        <v>257</v>
      </c>
      <c r="K1996" s="432"/>
      <c r="L1996" s="433"/>
    </row>
    <row r="1997" spans="2:12" ht="21">
      <c r="B1997" s="483" t="s">
        <v>248</v>
      </c>
      <c r="C1997" s="427"/>
      <c r="D1997" s="170" t="s">
        <v>247</v>
      </c>
      <c r="E1997" s="482">
        <v>-14965.06</v>
      </c>
      <c r="F1997" s="427"/>
      <c r="G1997" s="171">
        <v>-16600</v>
      </c>
      <c r="H1997" s="482">
        <v>1634.94</v>
      </c>
      <c r="I1997" s="427"/>
      <c r="J1997" s="141">
        <v>-14691.06</v>
      </c>
      <c r="K1997" s="171">
        <v>-16000</v>
      </c>
      <c r="L1997" s="141">
        <v>1308.94</v>
      </c>
    </row>
    <row r="1998" spans="2:12">
      <c r="B1998" s="483" t="s">
        <v>241</v>
      </c>
      <c r="C1998" s="427"/>
      <c r="D1998" s="170" t="s">
        <v>240</v>
      </c>
      <c r="E1998" s="487" t="s">
        <v>228</v>
      </c>
      <c r="F1998" s="427"/>
      <c r="G1998" s="172" t="s">
        <v>228</v>
      </c>
      <c r="H1998" s="487" t="s">
        <v>228</v>
      </c>
      <c r="I1998" s="427"/>
      <c r="J1998" s="141">
        <v>0</v>
      </c>
      <c r="K1998" s="171">
        <v>0</v>
      </c>
      <c r="L1998" s="141">
        <v>0</v>
      </c>
    </row>
    <row r="1999" spans="2:12">
      <c r="B1999" s="483" t="s">
        <v>239</v>
      </c>
      <c r="C1999" s="427"/>
      <c r="D1999" s="170" t="s">
        <v>238</v>
      </c>
      <c r="E1999" s="487" t="s">
        <v>228</v>
      </c>
      <c r="F1999" s="427"/>
      <c r="G1999" s="172" t="s">
        <v>228</v>
      </c>
      <c r="H1999" s="487" t="s">
        <v>228</v>
      </c>
      <c r="I1999" s="427"/>
      <c r="J1999" s="141">
        <v>-14691.06</v>
      </c>
      <c r="K1999" s="171">
        <v>-16000</v>
      </c>
      <c r="L1999" s="141">
        <v>1308.94</v>
      </c>
    </row>
    <row r="2000" spans="2:12" ht="21">
      <c r="B2000" s="483" t="s">
        <v>232</v>
      </c>
      <c r="C2000" s="427"/>
      <c r="D2000" s="170" t="s">
        <v>77</v>
      </c>
      <c r="E2000" s="487" t="s">
        <v>228</v>
      </c>
      <c r="F2000" s="427"/>
      <c r="G2000" s="172" t="s">
        <v>228</v>
      </c>
      <c r="H2000" s="487" t="s">
        <v>228</v>
      </c>
      <c r="I2000" s="427"/>
      <c r="J2000" s="141">
        <v>0</v>
      </c>
      <c r="K2000" s="171">
        <v>0</v>
      </c>
      <c r="L2000" s="141">
        <v>0</v>
      </c>
    </row>
    <row r="2001" spans="2:12" ht="21">
      <c r="B2001" s="483" t="s">
        <v>231</v>
      </c>
      <c r="C2001" s="427"/>
      <c r="D2001" s="170" t="s">
        <v>230</v>
      </c>
      <c r="E2001" s="487" t="s">
        <v>228</v>
      </c>
      <c r="F2001" s="427"/>
      <c r="G2001" s="172" t="s">
        <v>228</v>
      </c>
      <c r="H2001" s="487" t="s">
        <v>228</v>
      </c>
      <c r="I2001" s="427"/>
      <c r="J2001" s="141">
        <v>-14691.06</v>
      </c>
      <c r="K2001" s="171">
        <v>-16000</v>
      </c>
      <c r="L2001" s="141">
        <v>1308.94</v>
      </c>
    </row>
    <row r="2002" spans="2:12" ht="21">
      <c r="B2002" s="483" t="s">
        <v>27</v>
      </c>
      <c r="C2002" s="427"/>
      <c r="D2002" s="170" t="s">
        <v>2024</v>
      </c>
      <c r="E2002" s="482">
        <v>-14965.06</v>
      </c>
      <c r="F2002" s="427"/>
      <c r="G2002" s="171">
        <v>-16600</v>
      </c>
      <c r="H2002" s="482">
        <v>1634.94</v>
      </c>
      <c r="I2002" s="427"/>
      <c r="J2002" s="172" t="s">
        <v>228</v>
      </c>
      <c r="K2002" s="172" t="s">
        <v>228</v>
      </c>
      <c r="L2002" s="172" t="s">
        <v>228</v>
      </c>
    </row>
    <row r="2003" spans="2:12">
      <c r="B2003" s="143" t="s">
        <v>228</v>
      </c>
      <c r="C2003" s="143" t="s">
        <v>228</v>
      </c>
      <c r="D2003" s="143" t="s">
        <v>228</v>
      </c>
      <c r="E2003" s="488" t="s">
        <v>228</v>
      </c>
      <c r="F2003" s="422"/>
      <c r="G2003" s="143" t="s">
        <v>228</v>
      </c>
      <c r="H2003" s="488" t="s">
        <v>228</v>
      </c>
      <c r="I2003" s="422"/>
      <c r="J2003" s="143" t="s">
        <v>228</v>
      </c>
      <c r="K2003" s="143" t="s">
        <v>228</v>
      </c>
      <c r="L2003" s="143" t="s">
        <v>228</v>
      </c>
    </row>
    <row r="2004" spans="2:12">
      <c r="B2004" s="485" t="s">
        <v>617</v>
      </c>
      <c r="C2004" s="444"/>
      <c r="D2004" s="167" t="s">
        <v>616</v>
      </c>
      <c r="E2004" s="484" t="s">
        <v>2425</v>
      </c>
      <c r="F2004" s="444"/>
      <c r="G2004" s="168" t="s">
        <v>2426</v>
      </c>
      <c r="H2004" s="484" t="s">
        <v>3</v>
      </c>
      <c r="I2004" s="444"/>
      <c r="J2004" s="168" t="s">
        <v>2425</v>
      </c>
      <c r="K2004" s="168" t="s">
        <v>2426</v>
      </c>
      <c r="L2004" s="168" t="s">
        <v>3</v>
      </c>
    </row>
    <row r="2005" spans="2:12">
      <c r="B2005" s="486" t="s">
        <v>259</v>
      </c>
      <c r="C2005" s="427"/>
      <c r="D2005" s="169" t="s">
        <v>228</v>
      </c>
      <c r="E2005" s="490" t="s">
        <v>258</v>
      </c>
      <c r="F2005" s="432"/>
      <c r="G2005" s="432"/>
      <c r="H2005" s="432"/>
      <c r="I2005" s="433"/>
      <c r="J2005" s="490" t="s">
        <v>257</v>
      </c>
      <c r="K2005" s="432"/>
      <c r="L2005" s="433"/>
    </row>
    <row r="2006" spans="2:12" ht="17.100000000000001" customHeight="1">
      <c r="B2006" s="492" t="s">
        <v>256</v>
      </c>
      <c r="C2006" s="426"/>
      <c r="D2006" s="426"/>
      <c r="E2006" s="426"/>
      <c r="F2006" s="426"/>
      <c r="G2006" s="426"/>
      <c r="H2006" s="426"/>
      <c r="I2006" s="426"/>
      <c r="J2006" s="426"/>
      <c r="K2006" s="426"/>
      <c r="L2006" s="427"/>
    </row>
    <row r="2007" spans="2:12" ht="21">
      <c r="B2007" s="204" t="s">
        <v>613</v>
      </c>
      <c r="C2007" s="174" t="s">
        <v>385</v>
      </c>
      <c r="D2007" s="229" t="s">
        <v>384</v>
      </c>
      <c r="E2007" s="489">
        <v>350</v>
      </c>
      <c r="F2007" s="427"/>
      <c r="G2007" s="173">
        <v>0</v>
      </c>
      <c r="H2007" s="489">
        <v>350</v>
      </c>
      <c r="I2007" s="427"/>
      <c r="J2007" s="174" t="s">
        <v>228</v>
      </c>
      <c r="K2007" s="174" t="s">
        <v>228</v>
      </c>
      <c r="L2007" s="174" t="s">
        <v>228</v>
      </c>
    </row>
    <row r="2008" spans="2:12">
      <c r="B2008" s="483" t="s">
        <v>252</v>
      </c>
      <c r="C2008" s="427"/>
      <c r="D2008" s="170" t="s">
        <v>251</v>
      </c>
      <c r="E2008" s="482">
        <v>350</v>
      </c>
      <c r="F2008" s="427"/>
      <c r="G2008" s="171">
        <v>0</v>
      </c>
      <c r="H2008" s="482">
        <v>350</v>
      </c>
      <c r="I2008" s="427"/>
      <c r="J2008" s="141">
        <v>0</v>
      </c>
      <c r="K2008" s="171">
        <v>0</v>
      </c>
      <c r="L2008" s="141">
        <v>0</v>
      </c>
    </row>
    <row r="2009" spans="2:12">
      <c r="B2009" s="204" t="s">
        <v>613</v>
      </c>
      <c r="C2009" s="174" t="s">
        <v>439</v>
      </c>
      <c r="D2009" s="229" t="s">
        <v>438</v>
      </c>
      <c r="E2009" s="489">
        <v>144</v>
      </c>
      <c r="F2009" s="427"/>
      <c r="G2009" s="173">
        <v>200</v>
      </c>
      <c r="H2009" s="489">
        <v>-56</v>
      </c>
      <c r="I2009" s="427"/>
      <c r="J2009" s="142">
        <v>144</v>
      </c>
      <c r="K2009" s="173">
        <v>200</v>
      </c>
      <c r="L2009" s="142">
        <v>-56</v>
      </c>
    </row>
    <row r="2010" spans="2:12">
      <c r="B2010" s="204" t="s">
        <v>613</v>
      </c>
      <c r="C2010" s="174" t="s">
        <v>413</v>
      </c>
      <c r="D2010" s="229" t="s">
        <v>346</v>
      </c>
      <c r="E2010" s="489">
        <v>624</v>
      </c>
      <c r="F2010" s="427"/>
      <c r="G2010" s="173">
        <v>600</v>
      </c>
      <c r="H2010" s="489">
        <v>24</v>
      </c>
      <c r="I2010" s="427"/>
      <c r="J2010" s="174" t="s">
        <v>228</v>
      </c>
      <c r="K2010" s="174" t="s">
        <v>228</v>
      </c>
      <c r="L2010" s="174" t="s">
        <v>228</v>
      </c>
    </row>
    <row r="2011" spans="2:12">
      <c r="B2011" s="204" t="s">
        <v>613</v>
      </c>
      <c r="C2011" s="174" t="s">
        <v>615</v>
      </c>
      <c r="D2011" s="229" t="s">
        <v>614</v>
      </c>
      <c r="E2011" s="489">
        <v>14547.06</v>
      </c>
      <c r="F2011" s="427"/>
      <c r="G2011" s="173">
        <v>15800</v>
      </c>
      <c r="H2011" s="489">
        <v>-1252.94</v>
      </c>
      <c r="I2011" s="427"/>
      <c r="J2011" s="142">
        <v>14547.06</v>
      </c>
      <c r="K2011" s="173">
        <v>15800</v>
      </c>
      <c r="L2011" s="142">
        <v>-1252.94</v>
      </c>
    </row>
    <row r="2012" spans="2:12" ht="21">
      <c r="B2012" s="483" t="s">
        <v>250</v>
      </c>
      <c r="C2012" s="427"/>
      <c r="D2012" s="170" t="s">
        <v>249</v>
      </c>
      <c r="E2012" s="482">
        <v>15315.06</v>
      </c>
      <c r="F2012" s="427"/>
      <c r="G2012" s="171">
        <v>16600</v>
      </c>
      <c r="H2012" s="482">
        <v>-1284.94</v>
      </c>
      <c r="I2012" s="427"/>
      <c r="J2012" s="141">
        <v>14691.06</v>
      </c>
      <c r="K2012" s="171">
        <v>16000</v>
      </c>
      <c r="L2012" s="141">
        <v>-1308.94</v>
      </c>
    </row>
    <row r="2013" spans="2:12" ht="21">
      <c r="B2013" s="483" t="s">
        <v>248</v>
      </c>
      <c r="C2013" s="427"/>
      <c r="D2013" s="170" t="s">
        <v>247</v>
      </c>
      <c r="E2013" s="482">
        <v>-14965.06</v>
      </c>
      <c r="F2013" s="427"/>
      <c r="G2013" s="171">
        <v>-16600</v>
      </c>
      <c r="H2013" s="482">
        <v>1634.94</v>
      </c>
      <c r="I2013" s="427"/>
      <c r="J2013" s="141">
        <v>-14691.06</v>
      </c>
      <c r="K2013" s="171">
        <v>-16000</v>
      </c>
      <c r="L2013" s="141">
        <v>1308.94</v>
      </c>
    </row>
    <row r="2014" spans="2:12">
      <c r="B2014" s="483" t="s">
        <v>2022</v>
      </c>
      <c r="C2014" s="427"/>
      <c r="D2014" s="170" t="s">
        <v>2023</v>
      </c>
      <c r="E2014" s="482">
        <v>0</v>
      </c>
      <c r="F2014" s="427"/>
      <c r="G2014" s="171">
        <v>0</v>
      </c>
      <c r="H2014" s="482">
        <v>0</v>
      </c>
      <c r="I2014" s="427"/>
      <c r="J2014" s="172" t="s">
        <v>228</v>
      </c>
      <c r="K2014" s="172" t="s">
        <v>228</v>
      </c>
      <c r="L2014" s="172" t="s">
        <v>228</v>
      </c>
    </row>
    <row r="2015" spans="2:12" ht="21">
      <c r="B2015" s="483" t="s">
        <v>27</v>
      </c>
      <c r="C2015" s="427"/>
      <c r="D2015" s="170" t="s">
        <v>2024</v>
      </c>
      <c r="E2015" s="482">
        <v>-14965.06</v>
      </c>
      <c r="F2015" s="427"/>
      <c r="G2015" s="171">
        <v>-16600</v>
      </c>
      <c r="H2015" s="482">
        <v>1634.94</v>
      </c>
      <c r="I2015" s="427"/>
      <c r="J2015" s="172" t="s">
        <v>228</v>
      </c>
      <c r="K2015" s="172" t="s">
        <v>228</v>
      </c>
      <c r="L2015" s="172" t="s">
        <v>228</v>
      </c>
    </row>
    <row r="2016" spans="2:12" ht="17.100000000000001" customHeight="1">
      <c r="B2016" s="492" t="s">
        <v>246</v>
      </c>
      <c r="C2016" s="426"/>
      <c r="D2016" s="426"/>
      <c r="E2016" s="426"/>
      <c r="F2016" s="426"/>
      <c r="G2016" s="426"/>
      <c r="H2016" s="426"/>
      <c r="I2016" s="426"/>
      <c r="J2016" s="426"/>
      <c r="K2016" s="426"/>
      <c r="L2016" s="427"/>
    </row>
    <row r="2017" spans="2:12">
      <c r="B2017" s="483" t="s">
        <v>245</v>
      </c>
      <c r="C2017" s="427"/>
      <c r="D2017" s="170" t="s">
        <v>244</v>
      </c>
      <c r="E2017" s="487" t="s">
        <v>228</v>
      </c>
      <c r="F2017" s="427"/>
      <c r="G2017" s="172" t="s">
        <v>228</v>
      </c>
      <c r="H2017" s="487" t="s">
        <v>228</v>
      </c>
      <c r="I2017" s="427"/>
      <c r="J2017" s="141">
        <v>0</v>
      </c>
      <c r="K2017" s="171">
        <v>0</v>
      </c>
      <c r="L2017" s="141">
        <v>0</v>
      </c>
    </row>
    <row r="2018" spans="2:12">
      <c r="B2018" s="483" t="s">
        <v>243</v>
      </c>
      <c r="C2018" s="427"/>
      <c r="D2018" s="170" t="s">
        <v>242</v>
      </c>
      <c r="E2018" s="487" t="s">
        <v>228</v>
      </c>
      <c r="F2018" s="427"/>
      <c r="G2018" s="172" t="s">
        <v>228</v>
      </c>
      <c r="H2018" s="487" t="s">
        <v>228</v>
      </c>
      <c r="I2018" s="427"/>
      <c r="J2018" s="141">
        <v>0</v>
      </c>
      <c r="K2018" s="171">
        <v>0</v>
      </c>
      <c r="L2018" s="141">
        <v>0</v>
      </c>
    </row>
    <row r="2019" spans="2:12">
      <c r="B2019" s="483" t="s">
        <v>241</v>
      </c>
      <c r="C2019" s="427"/>
      <c r="D2019" s="170" t="s">
        <v>240</v>
      </c>
      <c r="E2019" s="487" t="s">
        <v>228</v>
      </c>
      <c r="F2019" s="427"/>
      <c r="G2019" s="172" t="s">
        <v>228</v>
      </c>
      <c r="H2019" s="487" t="s">
        <v>228</v>
      </c>
      <c r="I2019" s="427"/>
      <c r="J2019" s="141">
        <v>0</v>
      </c>
      <c r="K2019" s="171">
        <v>0</v>
      </c>
      <c r="L2019" s="141">
        <v>0</v>
      </c>
    </row>
    <row r="2020" spans="2:12">
      <c r="B2020" s="483" t="s">
        <v>239</v>
      </c>
      <c r="C2020" s="427"/>
      <c r="D2020" s="170" t="s">
        <v>238</v>
      </c>
      <c r="E2020" s="487" t="s">
        <v>228</v>
      </c>
      <c r="F2020" s="427"/>
      <c r="G2020" s="172" t="s">
        <v>228</v>
      </c>
      <c r="H2020" s="487" t="s">
        <v>228</v>
      </c>
      <c r="I2020" s="427"/>
      <c r="J2020" s="141">
        <v>-14691.06</v>
      </c>
      <c r="K2020" s="171">
        <v>-16000</v>
      </c>
      <c r="L2020" s="141">
        <v>1308.94</v>
      </c>
    </row>
    <row r="2021" spans="2:12" ht="17.100000000000001" customHeight="1">
      <c r="B2021" s="492" t="s">
        <v>237</v>
      </c>
      <c r="C2021" s="426"/>
      <c r="D2021" s="426"/>
      <c r="E2021" s="426"/>
      <c r="F2021" s="426"/>
      <c r="G2021" s="426"/>
      <c r="H2021" s="426"/>
      <c r="I2021" s="426"/>
      <c r="J2021" s="426"/>
      <c r="K2021" s="426"/>
      <c r="L2021" s="427"/>
    </row>
    <row r="2022" spans="2:12">
      <c r="B2022" s="483" t="s">
        <v>236</v>
      </c>
      <c r="C2022" s="427"/>
      <c r="D2022" s="170" t="s">
        <v>235</v>
      </c>
      <c r="E2022" s="487" t="s">
        <v>228</v>
      </c>
      <c r="F2022" s="427"/>
      <c r="G2022" s="172" t="s">
        <v>228</v>
      </c>
      <c r="H2022" s="487" t="s">
        <v>228</v>
      </c>
      <c r="I2022" s="427"/>
      <c r="J2022" s="141">
        <v>0</v>
      </c>
      <c r="K2022" s="171">
        <v>0</v>
      </c>
      <c r="L2022" s="141">
        <v>0</v>
      </c>
    </row>
    <row r="2023" spans="2:12">
      <c r="B2023" s="483" t="s">
        <v>234</v>
      </c>
      <c r="C2023" s="427"/>
      <c r="D2023" s="170" t="s">
        <v>233</v>
      </c>
      <c r="E2023" s="487" t="s">
        <v>228</v>
      </c>
      <c r="F2023" s="427"/>
      <c r="G2023" s="172" t="s">
        <v>228</v>
      </c>
      <c r="H2023" s="487" t="s">
        <v>228</v>
      </c>
      <c r="I2023" s="427"/>
      <c r="J2023" s="141">
        <v>0</v>
      </c>
      <c r="K2023" s="171">
        <v>0</v>
      </c>
      <c r="L2023" s="141">
        <v>0</v>
      </c>
    </row>
    <row r="2024" spans="2:12" ht="21">
      <c r="B2024" s="483" t="s">
        <v>232</v>
      </c>
      <c r="C2024" s="427"/>
      <c r="D2024" s="170" t="s">
        <v>77</v>
      </c>
      <c r="E2024" s="487" t="s">
        <v>228</v>
      </c>
      <c r="F2024" s="427"/>
      <c r="G2024" s="172" t="s">
        <v>228</v>
      </c>
      <c r="H2024" s="487" t="s">
        <v>228</v>
      </c>
      <c r="I2024" s="427"/>
      <c r="J2024" s="141">
        <v>0</v>
      </c>
      <c r="K2024" s="171">
        <v>0</v>
      </c>
      <c r="L2024" s="141">
        <v>0</v>
      </c>
    </row>
    <row r="2025" spans="2:12" ht="21">
      <c r="B2025" s="483" t="s">
        <v>231</v>
      </c>
      <c r="C2025" s="427"/>
      <c r="D2025" s="170" t="s">
        <v>230</v>
      </c>
      <c r="E2025" s="487" t="s">
        <v>228</v>
      </c>
      <c r="F2025" s="427"/>
      <c r="G2025" s="172" t="s">
        <v>228</v>
      </c>
      <c r="H2025" s="487" t="s">
        <v>228</v>
      </c>
      <c r="I2025" s="427"/>
      <c r="J2025" s="141">
        <v>-14691.06</v>
      </c>
      <c r="K2025" s="171">
        <v>-16000</v>
      </c>
      <c r="L2025" s="141">
        <v>1308.94</v>
      </c>
    </row>
    <row r="2026" spans="2:12">
      <c r="B2026" s="143" t="s">
        <v>228</v>
      </c>
      <c r="C2026" s="143" t="s">
        <v>228</v>
      </c>
      <c r="D2026" s="143" t="s">
        <v>228</v>
      </c>
      <c r="E2026" s="488" t="s">
        <v>228</v>
      </c>
      <c r="F2026" s="422"/>
      <c r="G2026" s="143" t="s">
        <v>228</v>
      </c>
      <c r="H2026" s="488" t="s">
        <v>228</v>
      </c>
      <c r="I2026" s="422"/>
      <c r="J2026" s="143" t="s">
        <v>228</v>
      </c>
      <c r="K2026" s="143" t="s">
        <v>228</v>
      </c>
      <c r="L2026" s="143" t="s">
        <v>228</v>
      </c>
    </row>
    <row r="2027" spans="2:12">
      <c r="B2027" s="485" t="s">
        <v>612</v>
      </c>
      <c r="C2027" s="444"/>
      <c r="D2027" s="167" t="s">
        <v>611</v>
      </c>
      <c r="E2027" s="484" t="s">
        <v>2425</v>
      </c>
      <c r="F2027" s="444"/>
      <c r="G2027" s="168" t="s">
        <v>2426</v>
      </c>
      <c r="H2027" s="484" t="s">
        <v>3</v>
      </c>
      <c r="I2027" s="444"/>
      <c r="J2027" s="168" t="s">
        <v>2425</v>
      </c>
      <c r="K2027" s="168" t="s">
        <v>2426</v>
      </c>
      <c r="L2027" s="168" t="s">
        <v>3</v>
      </c>
    </row>
    <row r="2028" spans="2:12">
      <c r="B2028" s="493" t="s">
        <v>228</v>
      </c>
      <c r="C2028" s="427"/>
      <c r="D2028" s="169" t="s">
        <v>228</v>
      </c>
      <c r="E2028" s="490" t="s">
        <v>258</v>
      </c>
      <c r="F2028" s="432"/>
      <c r="G2028" s="432"/>
      <c r="H2028" s="432"/>
      <c r="I2028" s="433"/>
      <c r="J2028" s="490" t="s">
        <v>257</v>
      </c>
      <c r="K2028" s="432"/>
      <c r="L2028" s="433"/>
    </row>
    <row r="2029" spans="2:12" ht="21">
      <c r="B2029" s="483" t="s">
        <v>248</v>
      </c>
      <c r="C2029" s="427"/>
      <c r="D2029" s="170" t="s">
        <v>247</v>
      </c>
      <c r="E2029" s="482">
        <v>-200105.98</v>
      </c>
      <c r="F2029" s="427"/>
      <c r="G2029" s="171">
        <v>-191700</v>
      </c>
      <c r="H2029" s="482">
        <v>-8405.98</v>
      </c>
      <c r="I2029" s="427"/>
      <c r="J2029" s="141">
        <v>-200105.98</v>
      </c>
      <c r="K2029" s="171">
        <v>-191700</v>
      </c>
      <c r="L2029" s="141">
        <v>-8405.98</v>
      </c>
    </row>
    <row r="2030" spans="2:12">
      <c r="B2030" s="483" t="s">
        <v>241</v>
      </c>
      <c r="C2030" s="427"/>
      <c r="D2030" s="170" t="s">
        <v>240</v>
      </c>
      <c r="E2030" s="487" t="s">
        <v>228</v>
      </c>
      <c r="F2030" s="427"/>
      <c r="G2030" s="172" t="s">
        <v>228</v>
      </c>
      <c r="H2030" s="487" t="s">
        <v>228</v>
      </c>
      <c r="I2030" s="427"/>
      <c r="J2030" s="141">
        <v>0</v>
      </c>
      <c r="K2030" s="171">
        <v>0</v>
      </c>
      <c r="L2030" s="141">
        <v>0</v>
      </c>
    </row>
    <row r="2031" spans="2:12">
      <c r="B2031" s="483" t="s">
        <v>239</v>
      </c>
      <c r="C2031" s="427"/>
      <c r="D2031" s="170" t="s">
        <v>238</v>
      </c>
      <c r="E2031" s="487" t="s">
        <v>228</v>
      </c>
      <c r="F2031" s="427"/>
      <c r="G2031" s="172" t="s">
        <v>228</v>
      </c>
      <c r="H2031" s="487" t="s">
        <v>228</v>
      </c>
      <c r="I2031" s="427"/>
      <c r="J2031" s="141">
        <v>-200105.98</v>
      </c>
      <c r="K2031" s="171">
        <v>-191700</v>
      </c>
      <c r="L2031" s="141">
        <v>-8405.98</v>
      </c>
    </row>
    <row r="2032" spans="2:12" ht="21">
      <c r="B2032" s="483" t="s">
        <v>232</v>
      </c>
      <c r="C2032" s="427"/>
      <c r="D2032" s="170" t="s">
        <v>77</v>
      </c>
      <c r="E2032" s="487" t="s">
        <v>228</v>
      </c>
      <c r="F2032" s="427"/>
      <c r="G2032" s="172" t="s">
        <v>228</v>
      </c>
      <c r="H2032" s="487" t="s">
        <v>228</v>
      </c>
      <c r="I2032" s="427"/>
      <c r="J2032" s="141">
        <v>0</v>
      </c>
      <c r="K2032" s="171">
        <v>0</v>
      </c>
      <c r="L2032" s="141">
        <v>0</v>
      </c>
    </row>
    <row r="2033" spans="2:12" ht="21">
      <c r="B2033" s="483" t="s">
        <v>231</v>
      </c>
      <c r="C2033" s="427"/>
      <c r="D2033" s="170" t="s">
        <v>230</v>
      </c>
      <c r="E2033" s="487" t="s">
        <v>228</v>
      </c>
      <c r="F2033" s="427"/>
      <c r="G2033" s="172" t="s">
        <v>228</v>
      </c>
      <c r="H2033" s="487" t="s">
        <v>228</v>
      </c>
      <c r="I2033" s="427"/>
      <c r="J2033" s="141">
        <v>-200105.98</v>
      </c>
      <c r="K2033" s="171">
        <v>-191700</v>
      </c>
      <c r="L2033" s="141">
        <v>-8405.98</v>
      </c>
    </row>
    <row r="2034" spans="2:12" ht="21">
      <c r="B2034" s="483" t="s">
        <v>27</v>
      </c>
      <c r="C2034" s="427"/>
      <c r="D2034" s="170" t="s">
        <v>2024</v>
      </c>
      <c r="E2034" s="482">
        <v>-200105.98</v>
      </c>
      <c r="F2034" s="427"/>
      <c r="G2034" s="171">
        <v>-191700</v>
      </c>
      <c r="H2034" s="482">
        <v>-8405.98</v>
      </c>
      <c r="I2034" s="427"/>
      <c r="J2034" s="172" t="s">
        <v>228</v>
      </c>
      <c r="K2034" s="172" t="s">
        <v>228</v>
      </c>
      <c r="L2034" s="172" t="s">
        <v>228</v>
      </c>
    </row>
    <row r="2035" spans="2:12">
      <c r="B2035" s="143" t="s">
        <v>228</v>
      </c>
      <c r="C2035" s="143" t="s">
        <v>228</v>
      </c>
      <c r="D2035" s="143" t="s">
        <v>228</v>
      </c>
      <c r="E2035" s="488" t="s">
        <v>228</v>
      </c>
      <c r="F2035" s="422"/>
      <c r="G2035" s="143" t="s">
        <v>228</v>
      </c>
      <c r="H2035" s="488" t="s">
        <v>228</v>
      </c>
      <c r="I2035" s="422"/>
      <c r="J2035" s="143" t="s">
        <v>228</v>
      </c>
      <c r="K2035" s="143" t="s">
        <v>228</v>
      </c>
      <c r="L2035" s="143" t="s">
        <v>228</v>
      </c>
    </row>
    <row r="2036" spans="2:12">
      <c r="B2036" s="485" t="s">
        <v>610</v>
      </c>
      <c r="C2036" s="444"/>
      <c r="D2036" s="167" t="s">
        <v>608</v>
      </c>
      <c r="E2036" s="484" t="s">
        <v>2425</v>
      </c>
      <c r="F2036" s="444"/>
      <c r="G2036" s="168" t="s">
        <v>2426</v>
      </c>
      <c r="H2036" s="484" t="s">
        <v>3</v>
      </c>
      <c r="I2036" s="444"/>
      <c r="J2036" s="168" t="s">
        <v>2425</v>
      </c>
      <c r="K2036" s="168" t="s">
        <v>2426</v>
      </c>
      <c r="L2036" s="168" t="s">
        <v>3</v>
      </c>
    </row>
    <row r="2037" spans="2:12">
      <c r="B2037" s="493" t="s">
        <v>228</v>
      </c>
      <c r="C2037" s="427"/>
      <c r="D2037" s="169" t="s">
        <v>228</v>
      </c>
      <c r="E2037" s="490" t="s">
        <v>258</v>
      </c>
      <c r="F2037" s="432"/>
      <c r="G2037" s="432"/>
      <c r="H2037" s="432"/>
      <c r="I2037" s="433"/>
      <c r="J2037" s="490" t="s">
        <v>257</v>
      </c>
      <c r="K2037" s="432"/>
      <c r="L2037" s="433"/>
    </row>
    <row r="2038" spans="2:12" ht="21">
      <c r="B2038" s="483" t="s">
        <v>248</v>
      </c>
      <c r="C2038" s="427"/>
      <c r="D2038" s="170" t="s">
        <v>247</v>
      </c>
      <c r="E2038" s="482">
        <v>-200105.98</v>
      </c>
      <c r="F2038" s="427"/>
      <c r="G2038" s="171">
        <v>-191700</v>
      </c>
      <c r="H2038" s="482">
        <v>-8405.98</v>
      </c>
      <c r="I2038" s="427"/>
      <c r="J2038" s="141">
        <v>-200105.98</v>
      </c>
      <c r="K2038" s="171">
        <v>-191700</v>
      </c>
      <c r="L2038" s="141">
        <v>-8405.98</v>
      </c>
    </row>
    <row r="2039" spans="2:12">
      <c r="B2039" s="483" t="s">
        <v>241</v>
      </c>
      <c r="C2039" s="427"/>
      <c r="D2039" s="170" t="s">
        <v>240</v>
      </c>
      <c r="E2039" s="487" t="s">
        <v>228</v>
      </c>
      <c r="F2039" s="427"/>
      <c r="G2039" s="172" t="s">
        <v>228</v>
      </c>
      <c r="H2039" s="487" t="s">
        <v>228</v>
      </c>
      <c r="I2039" s="427"/>
      <c r="J2039" s="141">
        <v>0</v>
      </c>
      <c r="K2039" s="171">
        <v>0</v>
      </c>
      <c r="L2039" s="141">
        <v>0</v>
      </c>
    </row>
    <row r="2040" spans="2:12">
      <c r="B2040" s="483" t="s">
        <v>239</v>
      </c>
      <c r="C2040" s="427"/>
      <c r="D2040" s="170" t="s">
        <v>238</v>
      </c>
      <c r="E2040" s="487" t="s">
        <v>228</v>
      </c>
      <c r="F2040" s="427"/>
      <c r="G2040" s="172" t="s">
        <v>228</v>
      </c>
      <c r="H2040" s="487" t="s">
        <v>228</v>
      </c>
      <c r="I2040" s="427"/>
      <c r="J2040" s="141">
        <v>-200105.98</v>
      </c>
      <c r="K2040" s="171">
        <v>-191700</v>
      </c>
      <c r="L2040" s="141">
        <v>-8405.98</v>
      </c>
    </row>
    <row r="2041" spans="2:12" ht="21">
      <c r="B2041" s="483" t="s">
        <v>232</v>
      </c>
      <c r="C2041" s="427"/>
      <c r="D2041" s="170" t="s">
        <v>77</v>
      </c>
      <c r="E2041" s="487" t="s">
        <v>228</v>
      </c>
      <c r="F2041" s="427"/>
      <c r="G2041" s="172" t="s">
        <v>228</v>
      </c>
      <c r="H2041" s="487" t="s">
        <v>228</v>
      </c>
      <c r="I2041" s="427"/>
      <c r="J2041" s="141">
        <v>0</v>
      </c>
      <c r="K2041" s="171">
        <v>0</v>
      </c>
      <c r="L2041" s="141">
        <v>0</v>
      </c>
    </row>
    <row r="2042" spans="2:12" ht="21">
      <c r="B2042" s="483" t="s">
        <v>231</v>
      </c>
      <c r="C2042" s="427"/>
      <c r="D2042" s="170" t="s">
        <v>230</v>
      </c>
      <c r="E2042" s="487" t="s">
        <v>228</v>
      </c>
      <c r="F2042" s="427"/>
      <c r="G2042" s="172" t="s">
        <v>228</v>
      </c>
      <c r="H2042" s="487" t="s">
        <v>228</v>
      </c>
      <c r="I2042" s="427"/>
      <c r="J2042" s="141">
        <v>-200105.98</v>
      </c>
      <c r="K2042" s="171">
        <v>-191700</v>
      </c>
      <c r="L2042" s="141">
        <v>-8405.98</v>
      </c>
    </row>
    <row r="2043" spans="2:12" ht="21">
      <c r="B2043" s="483" t="s">
        <v>27</v>
      </c>
      <c r="C2043" s="427"/>
      <c r="D2043" s="170" t="s">
        <v>2024</v>
      </c>
      <c r="E2043" s="482">
        <v>-200105.98</v>
      </c>
      <c r="F2043" s="427"/>
      <c r="G2043" s="171">
        <v>-191700</v>
      </c>
      <c r="H2043" s="482">
        <v>-8405.98</v>
      </c>
      <c r="I2043" s="427"/>
      <c r="J2043" s="172" t="s">
        <v>228</v>
      </c>
      <c r="K2043" s="172" t="s">
        <v>228</v>
      </c>
      <c r="L2043" s="172" t="s">
        <v>228</v>
      </c>
    </row>
    <row r="2044" spans="2:12">
      <c r="B2044" s="143" t="s">
        <v>228</v>
      </c>
      <c r="C2044" s="143" t="s">
        <v>228</v>
      </c>
      <c r="D2044" s="143" t="s">
        <v>228</v>
      </c>
      <c r="E2044" s="488" t="s">
        <v>228</v>
      </c>
      <c r="F2044" s="422"/>
      <c r="G2044" s="143" t="s">
        <v>228</v>
      </c>
      <c r="H2044" s="488" t="s">
        <v>228</v>
      </c>
      <c r="I2044" s="422"/>
      <c r="J2044" s="143" t="s">
        <v>228</v>
      </c>
      <c r="K2044" s="143" t="s">
        <v>228</v>
      </c>
      <c r="L2044" s="143" t="s">
        <v>228</v>
      </c>
    </row>
    <row r="2045" spans="2:12">
      <c r="B2045" s="485" t="s">
        <v>609</v>
      </c>
      <c r="C2045" s="444"/>
      <c r="D2045" s="167" t="s">
        <v>608</v>
      </c>
      <c r="E2045" s="484" t="s">
        <v>2425</v>
      </c>
      <c r="F2045" s="444"/>
      <c r="G2045" s="168" t="s">
        <v>2426</v>
      </c>
      <c r="H2045" s="484" t="s">
        <v>3</v>
      </c>
      <c r="I2045" s="444"/>
      <c r="J2045" s="168" t="s">
        <v>2425</v>
      </c>
      <c r="K2045" s="168" t="s">
        <v>2426</v>
      </c>
      <c r="L2045" s="168" t="s">
        <v>3</v>
      </c>
    </row>
    <row r="2046" spans="2:12">
      <c r="B2046" s="486" t="s">
        <v>259</v>
      </c>
      <c r="C2046" s="427"/>
      <c r="D2046" s="169" t="s">
        <v>228</v>
      </c>
      <c r="E2046" s="490" t="s">
        <v>258</v>
      </c>
      <c r="F2046" s="432"/>
      <c r="G2046" s="432"/>
      <c r="H2046" s="432"/>
      <c r="I2046" s="433"/>
      <c r="J2046" s="490" t="s">
        <v>257</v>
      </c>
      <c r="K2046" s="432"/>
      <c r="L2046" s="433"/>
    </row>
    <row r="2047" spans="2:12" ht="17.100000000000001" customHeight="1">
      <c r="B2047" s="492" t="s">
        <v>256</v>
      </c>
      <c r="C2047" s="426"/>
      <c r="D2047" s="426"/>
      <c r="E2047" s="426"/>
      <c r="F2047" s="426"/>
      <c r="G2047" s="426"/>
      <c r="H2047" s="426"/>
      <c r="I2047" s="426"/>
      <c r="J2047" s="426"/>
      <c r="K2047" s="426"/>
      <c r="L2047" s="427"/>
    </row>
    <row r="2048" spans="2:12">
      <c r="B2048" s="204" t="s">
        <v>605</v>
      </c>
      <c r="C2048" s="174" t="s">
        <v>607</v>
      </c>
      <c r="D2048" s="229" t="s">
        <v>606</v>
      </c>
      <c r="E2048" s="489">
        <v>1384.28</v>
      </c>
      <c r="F2048" s="427"/>
      <c r="G2048" s="173">
        <v>1400</v>
      </c>
      <c r="H2048" s="489">
        <v>-15.72</v>
      </c>
      <c r="I2048" s="427"/>
      <c r="J2048" s="142">
        <v>1384.28</v>
      </c>
      <c r="K2048" s="173">
        <v>1400</v>
      </c>
      <c r="L2048" s="142">
        <v>-15.72</v>
      </c>
    </row>
    <row r="2049" spans="2:12">
      <c r="B2049" s="483" t="s">
        <v>252</v>
      </c>
      <c r="C2049" s="427"/>
      <c r="D2049" s="170" t="s">
        <v>251</v>
      </c>
      <c r="E2049" s="482">
        <v>1384.28</v>
      </c>
      <c r="F2049" s="427"/>
      <c r="G2049" s="171">
        <v>1400</v>
      </c>
      <c r="H2049" s="482">
        <v>-15.72</v>
      </c>
      <c r="I2049" s="427"/>
      <c r="J2049" s="141">
        <v>1384.28</v>
      </c>
      <c r="K2049" s="171">
        <v>1400</v>
      </c>
      <c r="L2049" s="141">
        <v>-15.72</v>
      </c>
    </row>
    <row r="2050" spans="2:12">
      <c r="B2050" s="204" t="s">
        <v>605</v>
      </c>
      <c r="C2050" s="174" t="s">
        <v>604</v>
      </c>
      <c r="D2050" s="229" t="s">
        <v>603</v>
      </c>
      <c r="E2050" s="489">
        <v>201490.26</v>
      </c>
      <c r="F2050" s="427"/>
      <c r="G2050" s="173">
        <v>193100</v>
      </c>
      <c r="H2050" s="489">
        <v>8390.26</v>
      </c>
      <c r="I2050" s="427"/>
      <c r="J2050" s="142">
        <v>201490.26</v>
      </c>
      <c r="K2050" s="173">
        <v>193100</v>
      </c>
      <c r="L2050" s="142">
        <v>8390.26</v>
      </c>
    </row>
    <row r="2051" spans="2:12" ht="21">
      <c r="B2051" s="483" t="s">
        <v>250</v>
      </c>
      <c r="C2051" s="427"/>
      <c r="D2051" s="170" t="s">
        <v>249</v>
      </c>
      <c r="E2051" s="482">
        <v>201490.26</v>
      </c>
      <c r="F2051" s="427"/>
      <c r="G2051" s="171">
        <v>193100</v>
      </c>
      <c r="H2051" s="482">
        <v>8390.26</v>
      </c>
      <c r="I2051" s="427"/>
      <c r="J2051" s="141">
        <v>201490.26</v>
      </c>
      <c r="K2051" s="171">
        <v>193100</v>
      </c>
      <c r="L2051" s="141">
        <v>8390.26</v>
      </c>
    </row>
    <row r="2052" spans="2:12" ht="21">
      <c r="B2052" s="483" t="s">
        <v>248</v>
      </c>
      <c r="C2052" s="427"/>
      <c r="D2052" s="170" t="s">
        <v>247</v>
      </c>
      <c r="E2052" s="482">
        <v>-200105.98</v>
      </c>
      <c r="F2052" s="427"/>
      <c r="G2052" s="171">
        <v>-191700</v>
      </c>
      <c r="H2052" s="482">
        <v>-8405.98</v>
      </c>
      <c r="I2052" s="427"/>
      <c r="J2052" s="141">
        <v>-200105.98</v>
      </c>
      <c r="K2052" s="171">
        <v>-191700</v>
      </c>
      <c r="L2052" s="141">
        <v>-8405.98</v>
      </c>
    </row>
    <row r="2053" spans="2:12">
      <c r="B2053" s="483" t="s">
        <v>2022</v>
      </c>
      <c r="C2053" s="427"/>
      <c r="D2053" s="170" t="s">
        <v>2023</v>
      </c>
      <c r="E2053" s="482">
        <v>0</v>
      </c>
      <c r="F2053" s="427"/>
      <c r="G2053" s="171">
        <v>0</v>
      </c>
      <c r="H2053" s="482">
        <v>0</v>
      </c>
      <c r="I2053" s="427"/>
      <c r="J2053" s="172" t="s">
        <v>228</v>
      </c>
      <c r="K2053" s="172" t="s">
        <v>228</v>
      </c>
      <c r="L2053" s="172" t="s">
        <v>228</v>
      </c>
    </row>
    <row r="2054" spans="2:12" ht="21">
      <c r="B2054" s="483" t="s">
        <v>27</v>
      </c>
      <c r="C2054" s="427"/>
      <c r="D2054" s="170" t="s">
        <v>2024</v>
      </c>
      <c r="E2054" s="482">
        <v>-200105.98</v>
      </c>
      <c r="F2054" s="427"/>
      <c r="G2054" s="171">
        <v>-191700</v>
      </c>
      <c r="H2054" s="482">
        <v>-8405.98</v>
      </c>
      <c r="I2054" s="427"/>
      <c r="J2054" s="172" t="s">
        <v>228</v>
      </c>
      <c r="K2054" s="172" t="s">
        <v>228</v>
      </c>
      <c r="L2054" s="172" t="s">
        <v>228</v>
      </c>
    </row>
    <row r="2055" spans="2:12" ht="17.100000000000001" customHeight="1">
      <c r="B2055" s="492" t="s">
        <v>246</v>
      </c>
      <c r="C2055" s="426"/>
      <c r="D2055" s="426"/>
      <c r="E2055" s="426"/>
      <c r="F2055" s="426"/>
      <c r="G2055" s="426"/>
      <c r="H2055" s="426"/>
      <c r="I2055" s="426"/>
      <c r="J2055" s="426"/>
      <c r="K2055" s="426"/>
      <c r="L2055" s="427"/>
    </row>
    <row r="2056" spans="2:12">
      <c r="B2056" s="483" t="s">
        <v>245</v>
      </c>
      <c r="C2056" s="427"/>
      <c r="D2056" s="170" t="s">
        <v>244</v>
      </c>
      <c r="E2056" s="487" t="s">
        <v>228</v>
      </c>
      <c r="F2056" s="427"/>
      <c r="G2056" s="172" t="s">
        <v>228</v>
      </c>
      <c r="H2056" s="487" t="s">
        <v>228</v>
      </c>
      <c r="I2056" s="427"/>
      <c r="J2056" s="141">
        <v>0</v>
      </c>
      <c r="K2056" s="171">
        <v>0</v>
      </c>
      <c r="L2056" s="141">
        <v>0</v>
      </c>
    </row>
    <row r="2057" spans="2:12">
      <c r="B2057" s="483" t="s">
        <v>243</v>
      </c>
      <c r="C2057" s="427"/>
      <c r="D2057" s="170" t="s">
        <v>242</v>
      </c>
      <c r="E2057" s="487" t="s">
        <v>228</v>
      </c>
      <c r="F2057" s="427"/>
      <c r="G2057" s="172" t="s">
        <v>228</v>
      </c>
      <c r="H2057" s="487" t="s">
        <v>228</v>
      </c>
      <c r="I2057" s="427"/>
      <c r="J2057" s="141">
        <v>0</v>
      </c>
      <c r="K2057" s="171">
        <v>0</v>
      </c>
      <c r="L2057" s="141">
        <v>0</v>
      </c>
    </row>
    <row r="2058" spans="2:12">
      <c r="B2058" s="483" t="s">
        <v>241</v>
      </c>
      <c r="C2058" s="427"/>
      <c r="D2058" s="170" t="s">
        <v>240</v>
      </c>
      <c r="E2058" s="487" t="s">
        <v>228</v>
      </c>
      <c r="F2058" s="427"/>
      <c r="G2058" s="172" t="s">
        <v>228</v>
      </c>
      <c r="H2058" s="487" t="s">
        <v>228</v>
      </c>
      <c r="I2058" s="427"/>
      <c r="J2058" s="141">
        <v>0</v>
      </c>
      <c r="K2058" s="171">
        <v>0</v>
      </c>
      <c r="L2058" s="141">
        <v>0</v>
      </c>
    </row>
    <row r="2059" spans="2:12">
      <c r="B2059" s="483" t="s">
        <v>239</v>
      </c>
      <c r="C2059" s="427"/>
      <c r="D2059" s="170" t="s">
        <v>238</v>
      </c>
      <c r="E2059" s="487" t="s">
        <v>228</v>
      </c>
      <c r="F2059" s="427"/>
      <c r="G2059" s="172" t="s">
        <v>228</v>
      </c>
      <c r="H2059" s="487" t="s">
        <v>228</v>
      </c>
      <c r="I2059" s="427"/>
      <c r="J2059" s="141">
        <v>-200105.98</v>
      </c>
      <c r="K2059" s="171">
        <v>-191700</v>
      </c>
      <c r="L2059" s="141">
        <v>-8405.98</v>
      </c>
    </row>
    <row r="2060" spans="2:12" ht="17.100000000000001" customHeight="1">
      <c r="B2060" s="492" t="s">
        <v>237</v>
      </c>
      <c r="C2060" s="426"/>
      <c r="D2060" s="426"/>
      <c r="E2060" s="426"/>
      <c r="F2060" s="426"/>
      <c r="G2060" s="426"/>
      <c r="H2060" s="426"/>
      <c r="I2060" s="426"/>
      <c r="J2060" s="426"/>
      <c r="K2060" s="426"/>
      <c r="L2060" s="427"/>
    </row>
    <row r="2061" spans="2:12">
      <c r="B2061" s="483" t="s">
        <v>236</v>
      </c>
      <c r="C2061" s="427"/>
      <c r="D2061" s="170" t="s">
        <v>235</v>
      </c>
      <c r="E2061" s="487" t="s">
        <v>228</v>
      </c>
      <c r="F2061" s="427"/>
      <c r="G2061" s="172" t="s">
        <v>228</v>
      </c>
      <c r="H2061" s="487" t="s">
        <v>228</v>
      </c>
      <c r="I2061" s="427"/>
      <c r="J2061" s="141">
        <v>0</v>
      </c>
      <c r="K2061" s="171">
        <v>0</v>
      </c>
      <c r="L2061" s="141">
        <v>0</v>
      </c>
    </row>
    <row r="2062" spans="2:12">
      <c r="B2062" s="483" t="s">
        <v>234</v>
      </c>
      <c r="C2062" s="427"/>
      <c r="D2062" s="170" t="s">
        <v>233</v>
      </c>
      <c r="E2062" s="487" t="s">
        <v>228</v>
      </c>
      <c r="F2062" s="427"/>
      <c r="G2062" s="172" t="s">
        <v>228</v>
      </c>
      <c r="H2062" s="487" t="s">
        <v>228</v>
      </c>
      <c r="I2062" s="427"/>
      <c r="J2062" s="141">
        <v>0</v>
      </c>
      <c r="K2062" s="171">
        <v>0</v>
      </c>
      <c r="L2062" s="141">
        <v>0</v>
      </c>
    </row>
    <row r="2063" spans="2:12" ht="21">
      <c r="B2063" s="483" t="s">
        <v>232</v>
      </c>
      <c r="C2063" s="427"/>
      <c r="D2063" s="170" t="s">
        <v>77</v>
      </c>
      <c r="E2063" s="487" t="s">
        <v>228</v>
      </c>
      <c r="F2063" s="427"/>
      <c r="G2063" s="172" t="s">
        <v>228</v>
      </c>
      <c r="H2063" s="487" t="s">
        <v>228</v>
      </c>
      <c r="I2063" s="427"/>
      <c r="J2063" s="141">
        <v>0</v>
      </c>
      <c r="K2063" s="171">
        <v>0</v>
      </c>
      <c r="L2063" s="141">
        <v>0</v>
      </c>
    </row>
    <row r="2064" spans="2:12" ht="21">
      <c r="B2064" s="483" t="s">
        <v>231</v>
      </c>
      <c r="C2064" s="427"/>
      <c r="D2064" s="170" t="s">
        <v>230</v>
      </c>
      <c r="E2064" s="487" t="s">
        <v>228</v>
      </c>
      <c r="F2064" s="427"/>
      <c r="G2064" s="172" t="s">
        <v>228</v>
      </c>
      <c r="H2064" s="487" t="s">
        <v>228</v>
      </c>
      <c r="I2064" s="427"/>
      <c r="J2064" s="141">
        <v>-200105.98</v>
      </c>
      <c r="K2064" s="171">
        <v>-191700</v>
      </c>
      <c r="L2064" s="141">
        <v>-8405.98</v>
      </c>
    </row>
    <row r="2065" spans="2:12">
      <c r="B2065" s="143" t="s">
        <v>228</v>
      </c>
      <c r="C2065" s="143" t="s">
        <v>228</v>
      </c>
      <c r="D2065" s="143" t="s">
        <v>228</v>
      </c>
      <c r="E2065" s="488" t="s">
        <v>228</v>
      </c>
      <c r="F2065" s="422"/>
      <c r="G2065" s="143" t="s">
        <v>228</v>
      </c>
      <c r="H2065" s="488" t="s">
        <v>228</v>
      </c>
      <c r="I2065" s="422"/>
      <c r="J2065" s="143" t="s">
        <v>228</v>
      </c>
      <c r="K2065" s="143" t="s">
        <v>228</v>
      </c>
      <c r="L2065" s="143" t="s">
        <v>228</v>
      </c>
    </row>
    <row r="2066" spans="2:12" ht="24">
      <c r="B2066" s="485" t="s">
        <v>602</v>
      </c>
      <c r="C2066" s="444"/>
      <c r="D2066" s="167" t="s">
        <v>601</v>
      </c>
      <c r="E2066" s="484" t="s">
        <v>2425</v>
      </c>
      <c r="F2066" s="444"/>
      <c r="G2066" s="168" t="s">
        <v>2426</v>
      </c>
      <c r="H2066" s="484" t="s">
        <v>3</v>
      </c>
      <c r="I2066" s="444"/>
      <c r="J2066" s="168" t="s">
        <v>2425</v>
      </c>
      <c r="K2066" s="168" t="s">
        <v>2426</v>
      </c>
      <c r="L2066" s="168" t="s">
        <v>3</v>
      </c>
    </row>
    <row r="2067" spans="2:12">
      <c r="B2067" s="493" t="s">
        <v>228</v>
      </c>
      <c r="C2067" s="427"/>
      <c r="D2067" s="169" t="s">
        <v>228</v>
      </c>
      <c r="E2067" s="490" t="s">
        <v>258</v>
      </c>
      <c r="F2067" s="432"/>
      <c r="G2067" s="432"/>
      <c r="H2067" s="432"/>
      <c r="I2067" s="433"/>
      <c r="J2067" s="490" t="s">
        <v>257</v>
      </c>
      <c r="K2067" s="432"/>
      <c r="L2067" s="433"/>
    </row>
    <row r="2068" spans="2:12" ht="21">
      <c r="B2068" s="483" t="s">
        <v>248</v>
      </c>
      <c r="C2068" s="427"/>
      <c r="D2068" s="170" t="s">
        <v>247</v>
      </c>
      <c r="E2068" s="482">
        <v>12396.36</v>
      </c>
      <c r="F2068" s="427"/>
      <c r="G2068" s="171">
        <v>-75300</v>
      </c>
      <c r="H2068" s="482">
        <v>87696.36</v>
      </c>
      <c r="I2068" s="427"/>
      <c r="J2068" s="141">
        <v>21235.45</v>
      </c>
      <c r="K2068" s="171">
        <v>-72400</v>
      </c>
      <c r="L2068" s="141">
        <v>93635.45</v>
      </c>
    </row>
    <row r="2069" spans="2:12">
      <c r="B2069" s="483" t="s">
        <v>241</v>
      </c>
      <c r="C2069" s="427"/>
      <c r="D2069" s="170" t="s">
        <v>240</v>
      </c>
      <c r="E2069" s="487" t="s">
        <v>228</v>
      </c>
      <c r="F2069" s="427"/>
      <c r="G2069" s="172" t="s">
        <v>228</v>
      </c>
      <c r="H2069" s="487" t="s">
        <v>228</v>
      </c>
      <c r="I2069" s="427"/>
      <c r="J2069" s="141">
        <v>-89794.11</v>
      </c>
      <c r="K2069" s="171">
        <v>-122100</v>
      </c>
      <c r="L2069" s="141">
        <v>32305.89</v>
      </c>
    </row>
    <row r="2070" spans="2:12">
      <c r="B2070" s="483" t="s">
        <v>239</v>
      </c>
      <c r="C2070" s="427"/>
      <c r="D2070" s="170" t="s">
        <v>238</v>
      </c>
      <c r="E2070" s="487" t="s">
        <v>228</v>
      </c>
      <c r="F2070" s="427"/>
      <c r="G2070" s="172" t="s">
        <v>228</v>
      </c>
      <c r="H2070" s="487" t="s">
        <v>228</v>
      </c>
      <c r="I2070" s="427"/>
      <c r="J2070" s="141">
        <v>-68558.66</v>
      </c>
      <c r="K2070" s="171">
        <v>-194500</v>
      </c>
      <c r="L2070" s="141">
        <v>125941.34</v>
      </c>
    </row>
    <row r="2071" spans="2:12" ht="21">
      <c r="B2071" s="483" t="s">
        <v>232</v>
      </c>
      <c r="C2071" s="427"/>
      <c r="D2071" s="170" t="s">
        <v>77</v>
      </c>
      <c r="E2071" s="487" t="s">
        <v>228</v>
      </c>
      <c r="F2071" s="427"/>
      <c r="G2071" s="172" t="s">
        <v>228</v>
      </c>
      <c r="H2071" s="487" t="s">
        <v>228</v>
      </c>
      <c r="I2071" s="427"/>
      <c r="J2071" s="141">
        <v>-102415.72</v>
      </c>
      <c r="K2071" s="171">
        <v>-102400</v>
      </c>
      <c r="L2071" s="141">
        <v>-15.72</v>
      </c>
    </row>
    <row r="2072" spans="2:12" ht="21">
      <c r="B2072" s="483" t="s">
        <v>231</v>
      </c>
      <c r="C2072" s="427"/>
      <c r="D2072" s="170" t="s">
        <v>230</v>
      </c>
      <c r="E2072" s="487" t="s">
        <v>228</v>
      </c>
      <c r="F2072" s="427"/>
      <c r="G2072" s="172" t="s">
        <v>228</v>
      </c>
      <c r="H2072" s="487" t="s">
        <v>228</v>
      </c>
      <c r="I2072" s="427"/>
      <c r="J2072" s="141">
        <v>-170974.38</v>
      </c>
      <c r="K2072" s="171">
        <v>-296900</v>
      </c>
      <c r="L2072" s="141">
        <v>125925.62</v>
      </c>
    </row>
    <row r="2073" spans="2:12" ht="21">
      <c r="B2073" s="483" t="s">
        <v>27</v>
      </c>
      <c r="C2073" s="427"/>
      <c r="D2073" s="170" t="s">
        <v>2024</v>
      </c>
      <c r="E2073" s="482">
        <v>12396.36</v>
      </c>
      <c r="F2073" s="427"/>
      <c r="G2073" s="171">
        <v>-75300</v>
      </c>
      <c r="H2073" s="482">
        <v>87696.36</v>
      </c>
      <c r="I2073" s="427"/>
      <c r="J2073" s="172" t="s">
        <v>228</v>
      </c>
      <c r="K2073" s="172" t="s">
        <v>228</v>
      </c>
      <c r="L2073" s="172" t="s">
        <v>228</v>
      </c>
    </row>
    <row r="2074" spans="2:12">
      <c r="B2074" s="143" t="s">
        <v>228</v>
      </c>
      <c r="C2074" s="143" t="s">
        <v>228</v>
      </c>
      <c r="D2074" s="143" t="s">
        <v>228</v>
      </c>
      <c r="E2074" s="488" t="s">
        <v>228</v>
      </c>
      <c r="F2074" s="422"/>
      <c r="G2074" s="143" t="s">
        <v>228</v>
      </c>
      <c r="H2074" s="488" t="s">
        <v>228</v>
      </c>
      <c r="I2074" s="422"/>
      <c r="J2074" s="143" t="s">
        <v>228</v>
      </c>
      <c r="K2074" s="143" t="s">
        <v>228</v>
      </c>
      <c r="L2074" s="143" t="s">
        <v>228</v>
      </c>
    </row>
    <row r="2075" spans="2:12">
      <c r="B2075" s="485" t="s">
        <v>600</v>
      </c>
      <c r="C2075" s="444"/>
      <c r="D2075" s="167" t="s">
        <v>599</v>
      </c>
      <c r="E2075" s="484" t="s">
        <v>2425</v>
      </c>
      <c r="F2075" s="444"/>
      <c r="G2075" s="168" t="s">
        <v>2426</v>
      </c>
      <c r="H2075" s="484" t="s">
        <v>3</v>
      </c>
      <c r="I2075" s="444"/>
      <c r="J2075" s="168" t="s">
        <v>2425</v>
      </c>
      <c r="K2075" s="168" t="s">
        <v>2426</v>
      </c>
      <c r="L2075" s="168" t="s">
        <v>3</v>
      </c>
    </row>
    <row r="2076" spans="2:12">
      <c r="B2076" s="493" t="s">
        <v>228</v>
      </c>
      <c r="C2076" s="427"/>
      <c r="D2076" s="169" t="s">
        <v>228</v>
      </c>
      <c r="E2076" s="490" t="s">
        <v>258</v>
      </c>
      <c r="F2076" s="432"/>
      <c r="G2076" s="432"/>
      <c r="H2076" s="432"/>
      <c r="I2076" s="433"/>
      <c r="J2076" s="490" t="s">
        <v>257</v>
      </c>
      <c r="K2076" s="432"/>
      <c r="L2076" s="433"/>
    </row>
    <row r="2077" spans="2:12" ht="21">
      <c r="B2077" s="483" t="s">
        <v>248</v>
      </c>
      <c r="C2077" s="427"/>
      <c r="D2077" s="170" t="s">
        <v>247</v>
      </c>
      <c r="E2077" s="482">
        <v>-458.69</v>
      </c>
      <c r="F2077" s="427"/>
      <c r="G2077" s="171">
        <v>-85400</v>
      </c>
      <c r="H2077" s="482">
        <v>84941.31</v>
      </c>
      <c r="I2077" s="427"/>
      <c r="J2077" s="141">
        <v>5783.08</v>
      </c>
      <c r="K2077" s="171">
        <v>-84100</v>
      </c>
      <c r="L2077" s="141">
        <v>89883.08</v>
      </c>
    </row>
    <row r="2078" spans="2:12">
      <c r="B2078" s="483" t="s">
        <v>241</v>
      </c>
      <c r="C2078" s="427"/>
      <c r="D2078" s="170" t="s">
        <v>240</v>
      </c>
      <c r="E2078" s="487" t="s">
        <v>228</v>
      </c>
      <c r="F2078" s="427"/>
      <c r="G2078" s="172" t="s">
        <v>228</v>
      </c>
      <c r="H2078" s="487" t="s">
        <v>228</v>
      </c>
      <c r="I2078" s="427"/>
      <c r="J2078" s="141">
        <v>3926.12</v>
      </c>
      <c r="K2078" s="171">
        <v>0</v>
      </c>
      <c r="L2078" s="141">
        <v>3926.12</v>
      </c>
    </row>
    <row r="2079" spans="2:12">
      <c r="B2079" s="483" t="s">
        <v>239</v>
      </c>
      <c r="C2079" s="427"/>
      <c r="D2079" s="170" t="s">
        <v>238</v>
      </c>
      <c r="E2079" s="487" t="s">
        <v>228</v>
      </c>
      <c r="F2079" s="427"/>
      <c r="G2079" s="172" t="s">
        <v>228</v>
      </c>
      <c r="H2079" s="487" t="s">
        <v>228</v>
      </c>
      <c r="I2079" s="427"/>
      <c r="J2079" s="141">
        <v>9709.2000000000007</v>
      </c>
      <c r="K2079" s="171">
        <v>-84100</v>
      </c>
      <c r="L2079" s="141">
        <v>93809.2</v>
      </c>
    </row>
    <row r="2080" spans="2:12" ht="21">
      <c r="B2080" s="483" t="s">
        <v>232</v>
      </c>
      <c r="C2080" s="427"/>
      <c r="D2080" s="170" t="s">
        <v>77</v>
      </c>
      <c r="E2080" s="487" t="s">
        <v>228</v>
      </c>
      <c r="F2080" s="427"/>
      <c r="G2080" s="172" t="s">
        <v>228</v>
      </c>
      <c r="H2080" s="487" t="s">
        <v>228</v>
      </c>
      <c r="I2080" s="427"/>
      <c r="J2080" s="141">
        <v>-102415.72</v>
      </c>
      <c r="K2080" s="171">
        <v>-102400</v>
      </c>
      <c r="L2080" s="141">
        <v>-15.72</v>
      </c>
    </row>
    <row r="2081" spans="2:12" ht="21">
      <c r="B2081" s="483" t="s">
        <v>231</v>
      </c>
      <c r="C2081" s="427"/>
      <c r="D2081" s="170" t="s">
        <v>230</v>
      </c>
      <c r="E2081" s="487" t="s">
        <v>228</v>
      </c>
      <c r="F2081" s="427"/>
      <c r="G2081" s="172" t="s">
        <v>228</v>
      </c>
      <c r="H2081" s="487" t="s">
        <v>228</v>
      </c>
      <c r="I2081" s="427"/>
      <c r="J2081" s="141">
        <v>-92706.52</v>
      </c>
      <c r="K2081" s="171">
        <v>-186500</v>
      </c>
      <c r="L2081" s="141">
        <v>93793.48</v>
      </c>
    </row>
    <row r="2082" spans="2:12" ht="21">
      <c r="B2082" s="483" t="s">
        <v>27</v>
      </c>
      <c r="C2082" s="427"/>
      <c r="D2082" s="170" t="s">
        <v>2024</v>
      </c>
      <c r="E2082" s="482">
        <v>-458.69</v>
      </c>
      <c r="F2082" s="427"/>
      <c r="G2082" s="171">
        <v>-85400</v>
      </c>
      <c r="H2082" s="482">
        <v>84941.31</v>
      </c>
      <c r="I2082" s="427"/>
      <c r="J2082" s="172" t="s">
        <v>228</v>
      </c>
      <c r="K2082" s="172" t="s">
        <v>228</v>
      </c>
      <c r="L2082" s="172" t="s">
        <v>228</v>
      </c>
    </row>
    <row r="2083" spans="2:12">
      <c r="B2083" s="143" t="s">
        <v>228</v>
      </c>
      <c r="C2083" s="143" t="s">
        <v>228</v>
      </c>
      <c r="D2083" s="143" t="s">
        <v>228</v>
      </c>
      <c r="E2083" s="488" t="s">
        <v>228</v>
      </c>
      <c r="F2083" s="422"/>
      <c r="G2083" s="143" t="s">
        <v>228</v>
      </c>
      <c r="H2083" s="488" t="s">
        <v>228</v>
      </c>
      <c r="I2083" s="422"/>
      <c r="J2083" s="143" t="s">
        <v>228</v>
      </c>
      <c r="K2083" s="143" t="s">
        <v>228</v>
      </c>
      <c r="L2083" s="143" t="s">
        <v>228</v>
      </c>
    </row>
    <row r="2084" spans="2:12">
      <c r="B2084" s="485" t="s">
        <v>598</v>
      </c>
      <c r="C2084" s="444"/>
      <c r="D2084" s="167" t="s">
        <v>596</v>
      </c>
      <c r="E2084" s="484" t="s">
        <v>2425</v>
      </c>
      <c r="F2084" s="444"/>
      <c r="G2084" s="168" t="s">
        <v>2426</v>
      </c>
      <c r="H2084" s="484" t="s">
        <v>3</v>
      </c>
      <c r="I2084" s="444"/>
      <c r="J2084" s="168" t="s">
        <v>2425</v>
      </c>
      <c r="K2084" s="168" t="s">
        <v>2426</v>
      </c>
      <c r="L2084" s="168" t="s">
        <v>3</v>
      </c>
    </row>
    <row r="2085" spans="2:12">
      <c r="B2085" s="493" t="s">
        <v>228</v>
      </c>
      <c r="C2085" s="427"/>
      <c r="D2085" s="169" t="s">
        <v>228</v>
      </c>
      <c r="E2085" s="490" t="s">
        <v>258</v>
      </c>
      <c r="F2085" s="432"/>
      <c r="G2085" s="432"/>
      <c r="H2085" s="432"/>
      <c r="I2085" s="433"/>
      <c r="J2085" s="490" t="s">
        <v>257</v>
      </c>
      <c r="K2085" s="432"/>
      <c r="L2085" s="433"/>
    </row>
    <row r="2086" spans="2:12" ht="21">
      <c r="B2086" s="483" t="s">
        <v>248</v>
      </c>
      <c r="C2086" s="427"/>
      <c r="D2086" s="170" t="s">
        <v>247</v>
      </c>
      <c r="E2086" s="482">
        <v>6288.64</v>
      </c>
      <c r="F2086" s="427"/>
      <c r="G2086" s="171">
        <v>-75700</v>
      </c>
      <c r="H2086" s="482">
        <v>81988.639999999999</v>
      </c>
      <c r="I2086" s="427"/>
      <c r="J2086" s="141">
        <v>13632.55</v>
      </c>
      <c r="K2086" s="171">
        <v>-74500</v>
      </c>
      <c r="L2086" s="141">
        <v>88132.55</v>
      </c>
    </row>
    <row r="2087" spans="2:12">
      <c r="B2087" s="483" t="s">
        <v>241</v>
      </c>
      <c r="C2087" s="427"/>
      <c r="D2087" s="170" t="s">
        <v>240</v>
      </c>
      <c r="E2087" s="487" t="s">
        <v>228</v>
      </c>
      <c r="F2087" s="427"/>
      <c r="G2087" s="172" t="s">
        <v>228</v>
      </c>
      <c r="H2087" s="487" t="s">
        <v>228</v>
      </c>
      <c r="I2087" s="427"/>
      <c r="J2087" s="141">
        <v>3926.12</v>
      </c>
      <c r="K2087" s="171">
        <v>0</v>
      </c>
      <c r="L2087" s="141">
        <v>3926.12</v>
      </c>
    </row>
    <row r="2088" spans="2:12">
      <c r="B2088" s="483" t="s">
        <v>239</v>
      </c>
      <c r="C2088" s="427"/>
      <c r="D2088" s="170" t="s">
        <v>238</v>
      </c>
      <c r="E2088" s="487" t="s">
        <v>228</v>
      </c>
      <c r="F2088" s="427"/>
      <c r="G2088" s="172" t="s">
        <v>228</v>
      </c>
      <c r="H2088" s="487" t="s">
        <v>228</v>
      </c>
      <c r="I2088" s="427"/>
      <c r="J2088" s="141">
        <v>17558.669999999998</v>
      </c>
      <c r="K2088" s="171">
        <v>-74500</v>
      </c>
      <c r="L2088" s="141">
        <v>92058.67</v>
      </c>
    </row>
    <row r="2089" spans="2:12" ht="21">
      <c r="B2089" s="483" t="s">
        <v>232</v>
      </c>
      <c r="C2089" s="427"/>
      <c r="D2089" s="170" t="s">
        <v>77</v>
      </c>
      <c r="E2089" s="487" t="s">
        <v>228</v>
      </c>
      <c r="F2089" s="427"/>
      <c r="G2089" s="172" t="s">
        <v>228</v>
      </c>
      <c r="H2089" s="487" t="s">
        <v>228</v>
      </c>
      <c r="I2089" s="427"/>
      <c r="J2089" s="141">
        <v>-102415.72</v>
      </c>
      <c r="K2089" s="171">
        <v>-102400</v>
      </c>
      <c r="L2089" s="141">
        <v>-15.72</v>
      </c>
    </row>
    <row r="2090" spans="2:12" ht="21">
      <c r="B2090" s="483" t="s">
        <v>231</v>
      </c>
      <c r="C2090" s="427"/>
      <c r="D2090" s="170" t="s">
        <v>230</v>
      </c>
      <c r="E2090" s="487" t="s">
        <v>228</v>
      </c>
      <c r="F2090" s="427"/>
      <c r="G2090" s="172" t="s">
        <v>228</v>
      </c>
      <c r="H2090" s="487" t="s">
        <v>228</v>
      </c>
      <c r="I2090" s="427"/>
      <c r="J2090" s="141">
        <v>-84857.05</v>
      </c>
      <c r="K2090" s="171">
        <v>-176900</v>
      </c>
      <c r="L2090" s="141">
        <v>92042.95</v>
      </c>
    </row>
    <row r="2091" spans="2:12" ht="21">
      <c r="B2091" s="483" t="s">
        <v>27</v>
      </c>
      <c r="C2091" s="427"/>
      <c r="D2091" s="170" t="s">
        <v>2024</v>
      </c>
      <c r="E2091" s="482">
        <v>6288.64</v>
      </c>
      <c r="F2091" s="427"/>
      <c r="G2091" s="171">
        <v>-75700</v>
      </c>
      <c r="H2091" s="482">
        <v>81988.639999999999</v>
      </c>
      <c r="I2091" s="427"/>
      <c r="J2091" s="172" t="s">
        <v>228</v>
      </c>
      <c r="K2091" s="172" t="s">
        <v>228</v>
      </c>
      <c r="L2091" s="172" t="s">
        <v>228</v>
      </c>
    </row>
    <row r="2092" spans="2:12">
      <c r="B2092" s="143" t="s">
        <v>228</v>
      </c>
      <c r="C2092" s="143" t="s">
        <v>228</v>
      </c>
      <c r="D2092" s="143" t="s">
        <v>228</v>
      </c>
      <c r="E2092" s="488" t="s">
        <v>228</v>
      </c>
      <c r="F2092" s="422"/>
      <c r="G2092" s="143" t="s">
        <v>228</v>
      </c>
      <c r="H2092" s="488" t="s">
        <v>228</v>
      </c>
      <c r="I2092" s="422"/>
      <c r="J2092" s="143" t="s">
        <v>228</v>
      </c>
      <c r="K2092" s="143" t="s">
        <v>228</v>
      </c>
      <c r="L2092" s="143" t="s">
        <v>228</v>
      </c>
    </row>
    <row r="2093" spans="2:12">
      <c r="B2093" s="485" t="s">
        <v>597</v>
      </c>
      <c r="C2093" s="444"/>
      <c r="D2093" s="167" t="s">
        <v>596</v>
      </c>
      <c r="E2093" s="484" t="s">
        <v>2425</v>
      </c>
      <c r="F2093" s="444"/>
      <c r="G2093" s="168" t="s">
        <v>2426</v>
      </c>
      <c r="H2093" s="484" t="s">
        <v>3</v>
      </c>
      <c r="I2093" s="444"/>
      <c r="J2093" s="168" t="s">
        <v>2425</v>
      </c>
      <c r="K2093" s="168" t="s">
        <v>2426</v>
      </c>
      <c r="L2093" s="168" t="s">
        <v>3</v>
      </c>
    </row>
    <row r="2094" spans="2:12">
      <c r="B2094" s="486" t="s">
        <v>259</v>
      </c>
      <c r="C2094" s="427"/>
      <c r="D2094" s="169" t="s">
        <v>228</v>
      </c>
      <c r="E2094" s="490" t="s">
        <v>258</v>
      </c>
      <c r="F2094" s="432"/>
      <c r="G2094" s="432"/>
      <c r="H2094" s="432"/>
      <c r="I2094" s="433"/>
      <c r="J2094" s="490" t="s">
        <v>257</v>
      </c>
      <c r="K2094" s="432"/>
      <c r="L2094" s="433"/>
    </row>
    <row r="2095" spans="2:12" ht="17.100000000000001" customHeight="1">
      <c r="B2095" s="492" t="s">
        <v>256</v>
      </c>
      <c r="C2095" s="426"/>
      <c r="D2095" s="426"/>
      <c r="E2095" s="426"/>
      <c r="F2095" s="426"/>
      <c r="G2095" s="426"/>
      <c r="H2095" s="426"/>
      <c r="I2095" s="426"/>
      <c r="J2095" s="426"/>
      <c r="K2095" s="426"/>
      <c r="L2095" s="427"/>
    </row>
    <row r="2096" spans="2:12" ht="21">
      <c r="B2096" s="204" t="s">
        <v>592</v>
      </c>
      <c r="C2096" s="174" t="s">
        <v>2456</v>
      </c>
      <c r="D2096" s="229" t="s">
        <v>2457</v>
      </c>
      <c r="E2096" s="489">
        <v>9.61</v>
      </c>
      <c r="F2096" s="427"/>
      <c r="G2096" s="173">
        <v>0</v>
      </c>
      <c r="H2096" s="489">
        <v>9.61</v>
      </c>
      <c r="I2096" s="427"/>
      <c r="J2096" s="174" t="s">
        <v>228</v>
      </c>
      <c r="K2096" s="174" t="s">
        <v>228</v>
      </c>
      <c r="L2096" s="174" t="s">
        <v>228</v>
      </c>
    </row>
    <row r="2097" spans="2:12" ht="21">
      <c r="B2097" s="204" t="s">
        <v>592</v>
      </c>
      <c r="C2097" s="174" t="s">
        <v>385</v>
      </c>
      <c r="D2097" s="229" t="s">
        <v>384</v>
      </c>
      <c r="E2097" s="489">
        <v>215198.93</v>
      </c>
      <c r="F2097" s="427"/>
      <c r="G2097" s="173">
        <v>215200</v>
      </c>
      <c r="H2097" s="489">
        <v>-1.07</v>
      </c>
      <c r="I2097" s="427"/>
      <c r="J2097" s="174" t="s">
        <v>228</v>
      </c>
      <c r="K2097" s="174" t="s">
        <v>228</v>
      </c>
      <c r="L2097" s="174" t="s">
        <v>228</v>
      </c>
    </row>
    <row r="2098" spans="2:12">
      <c r="B2098" s="204" t="s">
        <v>592</v>
      </c>
      <c r="C2098" s="174" t="s">
        <v>607</v>
      </c>
      <c r="D2098" s="229" t="s">
        <v>606</v>
      </c>
      <c r="E2098" s="489">
        <v>1200</v>
      </c>
      <c r="F2098" s="427"/>
      <c r="G2098" s="173">
        <v>0</v>
      </c>
      <c r="H2098" s="489">
        <v>1200</v>
      </c>
      <c r="I2098" s="427"/>
      <c r="J2098" s="142">
        <v>1200</v>
      </c>
      <c r="K2098" s="173">
        <v>0</v>
      </c>
      <c r="L2098" s="142">
        <v>1200</v>
      </c>
    </row>
    <row r="2099" spans="2:12" ht="21">
      <c r="B2099" s="204" t="s">
        <v>592</v>
      </c>
      <c r="C2099" s="174" t="s">
        <v>583</v>
      </c>
      <c r="D2099" s="229" t="s">
        <v>520</v>
      </c>
      <c r="E2099" s="489">
        <v>18988</v>
      </c>
      <c r="F2099" s="427"/>
      <c r="G2099" s="173">
        <v>16000</v>
      </c>
      <c r="H2099" s="489">
        <v>2988</v>
      </c>
      <c r="I2099" s="427"/>
      <c r="J2099" s="142">
        <v>18988</v>
      </c>
      <c r="K2099" s="173">
        <v>16000</v>
      </c>
      <c r="L2099" s="142">
        <v>2988</v>
      </c>
    </row>
    <row r="2100" spans="2:12">
      <c r="B2100" s="204" t="s">
        <v>592</v>
      </c>
      <c r="C2100" s="174" t="s">
        <v>502</v>
      </c>
      <c r="D2100" s="229" t="s">
        <v>1612</v>
      </c>
      <c r="E2100" s="489">
        <v>105900</v>
      </c>
      <c r="F2100" s="427"/>
      <c r="G2100" s="173">
        <v>105900</v>
      </c>
      <c r="H2100" s="489">
        <v>0</v>
      </c>
      <c r="I2100" s="427"/>
      <c r="J2100" s="142">
        <v>105900</v>
      </c>
      <c r="K2100" s="173">
        <v>105900</v>
      </c>
      <c r="L2100" s="142">
        <v>0</v>
      </c>
    </row>
    <row r="2101" spans="2:12">
      <c r="B2101" s="483" t="s">
        <v>252</v>
      </c>
      <c r="C2101" s="427"/>
      <c r="D2101" s="170" t="s">
        <v>251</v>
      </c>
      <c r="E2101" s="482">
        <v>341296.54</v>
      </c>
      <c r="F2101" s="427"/>
      <c r="G2101" s="171">
        <v>337100</v>
      </c>
      <c r="H2101" s="482">
        <v>4196.54</v>
      </c>
      <c r="I2101" s="427"/>
      <c r="J2101" s="141">
        <v>126088</v>
      </c>
      <c r="K2101" s="171">
        <v>121900</v>
      </c>
      <c r="L2101" s="141">
        <v>4188</v>
      </c>
    </row>
    <row r="2102" spans="2:12">
      <c r="B2102" s="204" t="s">
        <v>592</v>
      </c>
      <c r="C2102" s="174" t="s">
        <v>579</v>
      </c>
      <c r="D2102" s="229" t="s">
        <v>595</v>
      </c>
      <c r="E2102" s="489">
        <v>48709.1</v>
      </c>
      <c r="F2102" s="427"/>
      <c r="G2102" s="173">
        <v>49000</v>
      </c>
      <c r="H2102" s="489">
        <v>-290.89999999999998</v>
      </c>
      <c r="I2102" s="427"/>
      <c r="J2102" s="142">
        <v>48709.1</v>
      </c>
      <c r="K2102" s="173">
        <v>49000</v>
      </c>
      <c r="L2102" s="142">
        <v>-290.89999999999998</v>
      </c>
    </row>
    <row r="2103" spans="2:12" ht="21">
      <c r="B2103" s="204" t="s">
        <v>592</v>
      </c>
      <c r="C2103" s="174" t="s">
        <v>594</v>
      </c>
      <c r="D2103" s="229" t="s">
        <v>593</v>
      </c>
      <c r="E2103" s="489">
        <v>3522.87</v>
      </c>
      <c r="F2103" s="427"/>
      <c r="G2103" s="173">
        <v>3500</v>
      </c>
      <c r="H2103" s="489">
        <v>22.87</v>
      </c>
      <c r="I2103" s="427"/>
      <c r="J2103" s="142">
        <v>3522.87</v>
      </c>
      <c r="K2103" s="173">
        <v>3500</v>
      </c>
      <c r="L2103" s="142">
        <v>22.87</v>
      </c>
    </row>
    <row r="2104" spans="2:12">
      <c r="B2104" s="204" t="s">
        <v>592</v>
      </c>
      <c r="C2104" s="174" t="s">
        <v>348</v>
      </c>
      <c r="D2104" s="229" t="s">
        <v>346</v>
      </c>
      <c r="E2104" s="489">
        <v>209359.97</v>
      </c>
      <c r="F2104" s="427"/>
      <c r="G2104" s="173">
        <v>209400</v>
      </c>
      <c r="H2104" s="489">
        <v>-40.03</v>
      </c>
      <c r="I2104" s="427"/>
      <c r="J2104" s="174" t="s">
        <v>228</v>
      </c>
      <c r="K2104" s="174" t="s">
        <v>228</v>
      </c>
      <c r="L2104" s="174" t="s">
        <v>228</v>
      </c>
    </row>
    <row r="2105" spans="2:12" ht="21">
      <c r="B2105" s="204" t="s">
        <v>592</v>
      </c>
      <c r="C2105" s="174" t="s">
        <v>2453</v>
      </c>
      <c r="D2105" s="229" t="s">
        <v>2454</v>
      </c>
      <c r="E2105" s="489">
        <v>9.19</v>
      </c>
      <c r="F2105" s="427"/>
      <c r="G2105" s="173">
        <v>0</v>
      </c>
      <c r="H2105" s="489">
        <v>9.19</v>
      </c>
      <c r="I2105" s="427"/>
      <c r="J2105" s="174" t="s">
        <v>228</v>
      </c>
      <c r="K2105" s="174" t="s">
        <v>228</v>
      </c>
      <c r="L2105" s="174" t="s">
        <v>228</v>
      </c>
    </row>
    <row r="2106" spans="2:12">
      <c r="B2106" s="204" t="s">
        <v>592</v>
      </c>
      <c r="C2106" s="174" t="s">
        <v>425</v>
      </c>
      <c r="D2106" s="229" t="s">
        <v>1650</v>
      </c>
      <c r="E2106" s="489">
        <v>91</v>
      </c>
      <c r="F2106" s="427"/>
      <c r="G2106" s="173">
        <v>500</v>
      </c>
      <c r="H2106" s="489">
        <v>-409</v>
      </c>
      <c r="I2106" s="427"/>
      <c r="J2106" s="142">
        <v>91</v>
      </c>
      <c r="K2106" s="173">
        <v>500</v>
      </c>
      <c r="L2106" s="142">
        <v>-409</v>
      </c>
    </row>
    <row r="2107" spans="2:12">
      <c r="B2107" s="204" t="s">
        <v>592</v>
      </c>
      <c r="C2107" s="174" t="s">
        <v>345</v>
      </c>
      <c r="D2107" s="229" t="s">
        <v>344</v>
      </c>
      <c r="E2107" s="489">
        <v>27277.63</v>
      </c>
      <c r="F2107" s="427"/>
      <c r="G2107" s="173">
        <v>20000</v>
      </c>
      <c r="H2107" s="489">
        <v>7277.63</v>
      </c>
      <c r="I2107" s="427"/>
      <c r="J2107" s="142">
        <v>27277.63</v>
      </c>
      <c r="K2107" s="173">
        <v>20000</v>
      </c>
      <c r="L2107" s="142">
        <v>7277.63</v>
      </c>
    </row>
    <row r="2108" spans="2:12">
      <c r="B2108" s="204" t="s">
        <v>592</v>
      </c>
      <c r="C2108" s="174" t="s">
        <v>1897</v>
      </c>
      <c r="D2108" s="229" t="s">
        <v>1898</v>
      </c>
      <c r="E2108" s="489">
        <v>6315.84</v>
      </c>
      <c r="F2108" s="427"/>
      <c r="G2108" s="173">
        <v>4900</v>
      </c>
      <c r="H2108" s="489">
        <v>1415.84</v>
      </c>
      <c r="I2108" s="427"/>
      <c r="J2108" s="142">
        <v>6315.84</v>
      </c>
      <c r="K2108" s="173">
        <v>4900</v>
      </c>
      <c r="L2108" s="142">
        <v>1415.84</v>
      </c>
    </row>
    <row r="2109" spans="2:12" ht="21">
      <c r="B2109" s="204" t="s">
        <v>592</v>
      </c>
      <c r="C2109" s="174" t="s">
        <v>2120</v>
      </c>
      <c r="D2109" s="229" t="s">
        <v>2121</v>
      </c>
      <c r="E2109" s="489">
        <v>1323.5</v>
      </c>
      <c r="F2109" s="427"/>
      <c r="G2109" s="173">
        <v>0</v>
      </c>
      <c r="H2109" s="489">
        <v>1323.5</v>
      </c>
      <c r="I2109" s="427"/>
      <c r="J2109" s="174" t="s">
        <v>228</v>
      </c>
      <c r="K2109" s="174" t="s">
        <v>228</v>
      </c>
      <c r="L2109" s="174" t="s">
        <v>228</v>
      </c>
    </row>
    <row r="2110" spans="2:12" ht="21">
      <c r="B2110" s="204" t="s">
        <v>592</v>
      </c>
      <c r="C2110" s="174" t="s">
        <v>2458</v>
      </c>
      <c r="D2110" s="229" t="s">
        <v>2459</v>
      </c>
      <c r="E2110" s="489">
        <v>5776.49</v>
      </c>
      <c r="F2110" s="427"/>
      <c r="G2110" s="173">
        <v>0</v>
      </c>
      <c r="H2110" s="489">
        <v>5776.49</v>
      </c>
      <c r="I2110" s="427"/>
      <c r="J2110" s="174" t="s">
        <v>228</v>
      </c>
      <c r="K2110" s="174" t="s">
        <v>228</v>
      </c>
      <c r="L2110" s="174" t="s">
        <v>228</v>
      </c>
    </row>
    <row r="2111" spans="2:12" ht="21">
      <c r="B2111" s="483" t="s">
        <v>250</v>
      </c>
      <c r="C2111" s="427"/>
      <c r="D2111" s="170" t="s">
        <v>249</v>
      </c>
      <c r="E2111" s="482">
        <v>302385.59000000003</v>
      </c>
      <c r="F2111" s="427"/>
      <c r="G2111" s="171">
        <v>287300</v>
      </c>
      <c r="H2111" s="482">
        <v>15085.59</v>
      </c>
      <c r="I2111" s="427"/>
      <c r="J2111" s="141">
        <v>85916.44</v>
      </c>
      <c r="K2111" s="171">
        <v>77900</v>
      </c>
      <c r="L2111" s="141">
        <v>8016.44</v>
      </c>
    </row>
    <row r="2112" spans="2:12" ht="21">
      <c r="B2112" s="483" t="s">
        <v>248</v>
      </c>
      <c r="C2112" s="427"/>
      <c r="D2112" s="170" t="s">
        <v>247</v>
      </c>
      <c r="E2112" s="482">
        <v>38910.949999999997</v>
      </c>
      <c r="F2112" s="427"/>
      <c r="G2112" s="171">
        <v>49800</v>
      </c>
      <c r="H2112" s="482">
        <v>-10889.05</v>
      </c>
      <c r="I2112" s="427"/>
      <c r="J2112" s="141">
        <v>40171.56</v>
      </c>
      <c r="K2112" s="171">
        <v>44000</v>
      </c>
      <c r="L2112" s="141">
        <v>-3828.44</v>
      </c>
    </row>
    <row r="2113" spans="2:12">
      <c r="B2113" s="483" t="s">
        <v>2022</v>
      </c>
      <c r="C2113" s="427"/>
      <c r="D2113" s="170" t="s">
        <v>2023</v>
      </c>
      <c r="E2113" s="482">
        <v>0</v>
      </c>
      <c r="F2113" s="427"/>
      <c r="G2113" s="171">
        <v>0</v>
      </c>
      <c r="H2113" s="482">
        <v>0</v>
      </c>
      <c r="I2113" s="427"/>
      <c r="J2113" s="172" t="s">
        <v>228</v>
      </c>
      <c r="K2113" s="172" t="s">
        <v>228</v>
      </c>
      <c r="L2113" s="172" t="s">
        <v>228</v>
      </c>
    </row>
    <row r="2114" spans="2:12" ht="21">
      <c r="B2114" s="483" t="s">
        <v>27</v>
      </c>
      <c r="C2114" s="427"/>
      <c r="D2114" s="170" t="s">
        <v>2024</v>
      </c>
      <c r="E2114" s="482">
        <v>38910.949999999997</v>
      </c>
      <c r="F2114" s="427"/>
      <c r="G2114" s="171">
        <v>49800</v>
      </c>
      <c r="H2114" s="482">
        <v>-10889.05</v>
      </c>
      <c r="I2114" s="427"/>
      <c r="J2114" s="172" t="s">
        <v>228</v>
      </c>
      <c r="K2114" s="172" t="s">
        <v>228</v>
      </c>
      <c r="L2114" s="172" t="s">
        <v>228</v>
      </c>
    </row>
    <row r="2115" spans="2:12" ht="17.100000000000001" customHeight="1">
      <c r="B2115" s="492" t="s">
        <v>246</v>
      </c>
      <c r="C2115" s="426"/>
      <c r="D2115" s="426"/>
      <c r="E2115" s="426"/>
      <c r="F2115" s="426"/>
      <c r="G2115" s="426"/>
      <c r="H2115" s="426"/>
      <c r="I2115" s="426"/>
      <c r="J2115" s="426"/>
      <c r="K2115" s="426"/>
      <c r="L2115" s="427"/>
    </row>
    <row r="2116" spans="2:12">
      <c r="B2116" s="204" t="s">
        <v>592</v>
      </c>
      <c r="C2116" s="174" t="s">
        <v>1675</v>
      </c>
      <c r="D2116" s="229" t="s">
        <v>1676</v>
      </c>
      <c r="E2116" s="491" t="s">
        <v>228</v>
      </c>
      <c r="F2116" s="427"/>
      <c r="G2116" s="174" t="s">
        <v>228</v>
      </c>
      <c r="H2116" s="491" t="s">
        <v>228</v>
      </c>
      <c r="I2116" s="427"/>
      <c r="J2116" s="142">
        <v>5776.49</v>
      </c>
      <c r="K2116" s="173">
        <v>0</v>
      </c>
      <c r="L2116" s="142">
        <v>5776.49</v>
      </c>
    </row>
    <row r="2117" spans="2:12" ht="21">
      <c r="B2117" s="204" t="s">
        <v>592</v>
      </c>
      <c r="C2117" s="174" t="s">
        <v>2456</v>
      </c>
      <c r="D2117" s="229" t="s">
        <v>2457</v>
      </c>
      <c r="E2117" s="491" t="s">
        <v>228</v>
      </c>
      <c r="F2117" s="427"/>
      <c r="G2117" s="174" t="s">
        <v>228</v>
      </c>
      <c r="H2117" s="491" t="s">
        <v>228</v>
      </c>
      <c r="I2117" s="427"/>
      <c r="J2117" s="142">
        <v>9.61</v>
      </c>
      <c r="K2117" s="173">
        <v>0</v>
      </c>
      <c r="L2117" s="142">
        <v>9.61</v>
      </c>
    </row>
    <row r="2118" spans="2:12">
      <c r="B2118" s="483" t="s">
        <v>245</v>
      </c>
      <c r="C2118" s="427"/>
      <c r="D2118" s="170" t="s">
        <v>244</v>
      </c>
      <c r="E2118" s="487" t="s">
        <v>228</v>
      </c>
      <c r="F2118" s="427"/>
      <c r="G2118" s="172" t="s">
        <v>228</v>
      </c>
      <c r="H2118" s="487" t="s">
        <v>228</v>
      </c>
      <c r="I2118" s="427"/>
      <c r="J2118" s="141">
        <v>5786.1</v>
      </c>
      <c r="K2118" s="171">
        <v>0</v>
      </c>
      <c r="L2118" s="141">
        <v>5786.1</v>
      </c>
    </row>
    <row r="2119" spans="2:12">
      <c r="B2119" s="483" t="s">
        <v>243</v>
      </c>
      <c r="C2119" s="427"/>
      <c r="D2119" s="170" t="s">
        <v>242</v>
      </c>
      <c r="E2119" s="487" t="s">
        <v>228</v>
      </c>
      <c r="F2119" s="427"/>
      <c r="G2119" s="172" t="s">
        <v>228</v>
      </c>
      <c r="H2119" s="487" t="s">
        <v>228</v>
      </c>
      <c r="I2119" s="427"/>
      <c r="J2119" s="141">
        <v>0</v>
      </c>
      <c r="K2119" s="171">
        <v>0</v>
      </c>
      <c r="L2119" s="141">
        <v>0</v>
      </c>
    </row>
    <row r="2120" spans="2:12">
      <c r="B2120" s="483" t="s">
        <v>241</v>
      </c>
      <c r="C2120" s="427"/>
      <c r="D2120" s="170" t="s">
        <v>240</v>
      </c>
      <c r="E2120" s="487" t="s">
        <v>228</v>
      </c>
      <c r="F2120" s="427"/>
      <c r="G2120" s="172" t="s">
        <v>228</v>
      </c>
      <c r="H2120" s="487" t="s">
        <v>228</v>
      </c>
      <c r="I2120" s="427"/>
      <c r="J2120" s="141">
        <v>5786.1</v>
      </c>
      <c r="K2120" s="171">
        <v>0</v>
      </c>
      <c r="L2120" s="141">
        <v>5786.1</v>
      </c>
    </row>
    <row r="2121" spans="2:12">
      <c r="B2121" s="483" t="s">
        <v>239</v>
      </c>
      <c r="C2121" s="427"/>
      <c r="D2121" s="170" t="s">
        <v>238</v>
      </c>
      <c r="E2121" s="487" t="s">
        <v>228</v>
      </c>
      <c r="F2121" s="427"/>
      <c r="G2121" s="172" t="s">
        <v>228</v>
      </c>
      <c r="H2121" s="487" t="s">
        <v>228</v>
      </c>
      <c r="I2121" s="427"/>
      <c r="J2121" s="141">
        <v>45957.66</v>
      </c>
      <c r="K2121" s="171">
        <v>44000</v>
      </c>
      <c r="L2121" s="141">
        <v>1957.66</v>
      </c>
    </row>
    <row r="2122" spans="2:12" ht="17.100000000000001" customHeight="1">
      <c r="B2122" s="492" t="s">
        <v>237</v>
      </c>
      <c r="C2122" s="426"/>
      <c r="D2122" s="426"/>
      <c r="E2122" s="426"/>
      <c r="F2122" s="426"/>
      <c r="G2122" s="426"/>
      <c r="H2122" s="426"/>
      <c r="I2122" s="426"/>
      <c r="J2122" s="426"/>
      <c r="K2122" s="426"/>
      <c r="L2122" s="427"/>
    </row>
    <row r="2123" spans="2:12">
      <c r="B2123" s="483" t="s">
        <v>236</v>
      </c>
      <c r="C2123" s="427"/>
      <c r="D2123" s="170" t="s">
        <v>235</v>
      </c>
      <c r="E2123" s="487" t="s">
        <v>228</v>
      </c>
      <c r="F2123" s="427"/>
      <c r="G2123" s="172" t="s">
        <v>228</v>
      </c>
      <c r="H2123" s="487" t="s">
        <v>228</v>
      </c>
      <c r="I2123" s="427"/>
      <c r="J2123" s="141">
        <v>0</v>
      </c>
      <c r="K2123" s="171">
        <v>0</v>
      </c>
      <c r="L2123" s="141">
        <v>0</v>
      </c>
    </row>
    <row r="2124" spans="2:12">
      <c r="B2124" s="204" t="s">
        <v>592</v>
      </c>
      <c r="C2124" s="174" t="s">
        <v>361</v>
      </c>
      <c r="D2124" s="229" t="s">
        <v>360</v>
      </c>
      <c r="E2124" s="491" t="s">
        <v>228</v>
      </c>
      <c r="F2124" s="427"/>
      <c r="G2124" s="174" t="s">
        <v>228</v>
      </c>
      <c r="H2124" s="491" t="s">
        <v>228</v>
      </c>
      <c r="I2124" s="427"/>
      <c r="J2124" s="142">
        <v>102415.72</v>
      </c>
      <c r="K2124" s="173">
        <v>102400</v>
      </c>
      <c r="L2124" s="142">
        <v>15.72</v>
      </c>
    </row>
    <row r="2125" spans="2:12">
      <c r="B2125" s="483" t="s">
        <v>234</v>
      </c>
      <c r="C2125" s="427"/>
      <c r="D2125" s="170" t="s">
        <v>233</v>
      </c>
      <c r="E2125" s="487" t="s">
        <v>228</v>
      </c>
      <c r="F2125" s="427"/>
      <c r="G2125" s="172" t="s">
        <v>228</v>
      </c>
      <c r="H2125" s="487" t="s">
        <v>228</v>
      </c>
      <c r="I2125" s="427"/>
      <c r="J2125" s="141">
        <v>102415.72</v>
      </c>
      <c r="K2125" s="171">
        <v>102400</v>
      </c>
      <c r="L2125" s="141">
        <v>15.72</v>
      </c>
    </row>
    <row r="2126" spans="2:12" ht="21">
      <c r="B2126" s="483" t="s">
        <v>232</v>
      </c>
      <c r="C2126" s="427"/>
      <c r="D2126" s="170" t="s">
        <v>77</v>
      </c>
      <c r="E2126" s="487" t="s">
        <v>228</v>
      </c>
      <c r="F2126" s="427"/>
      <c r="G2126" s="172" t="s">
        <v>228</v>
      </c>
      <c r="H2126" s="487" t="s">
        <v>228</v>
      </c>
      <c r="I2126" s="427"/>
      <c r="J2126" s="141">
        <v>-102415.72</v>
      </c>
      <c r="K2126" s="171">
        <v>-102400</v>
      </c>
      <c r="L2126" s="141">
        <v>-15.72</v>
      </c>
    </row>
    <row r="2127" spans="2:12" ht="21">
      <c r="B2127" s="483" t="s">
        <v>231</v>
      </c>
      <c r="C2127" s="427"/>
      <c r="D2127" s="170" t="s">
        <v>230</v>
      </c>
      <c r="E2127" s="487" t="s">
        <v>228</v>
      </c>
      <c r="F2127" s="427"/>
      <c r="G2127" s="172" t="s">
        <v>228</v>
      </c>
      <c r="H2127" s="487" t="s">
        <v>228</v>
      </c>
      <c r="I2127" s="427"/>
      <c r="J2127" s="141">
        <v>-56458.06</v>
      </c>
      <c r="K2127" s="171">
        <v>-58400</v>
      </c>
      <c r="L2127" s="141">
        <v>1941.94</v>
      </c>
    </row>
    <row r="2128" spans="2:12">
      <c r="B2128" s="143" t="s">
        <v>228</v>
      </c>
      <c r="C2128" s="143" t="s">
        <v>228</v>
      </c>
      <c r="D2128" s="143" t="s">
        <v>228</v>
      </c>
      <c r="E2128" s="488" t="s">
        <v>228</v>
      </c>
      <c r="F2128" s="422"/>
      <c r="G2128" s="143" t="s">
        <v>228</v>
      </c>
      <c r="H2128" s="488" t="s">
        <v>228</v>
      </c>
      <c r="I2128" s="422"/>
      <c r="J2128" s="143" t="s">
        <v>228</v>
      </c>
      <c r="K2128" s="143" t="s">
        <v>228</v>
      </c>
      <c r="L2128" s="143" t="s">
        <v>228</v>
      </c>
    </row>
    <row r="2129" spans="2:12">
      <c r="B2129" s="485" t="s">
        <v>591</v>
      </c>
      <c r="C2129" s="444"/>
      <c r="D2129" s="167" t="s">
        <v>590</v>
      </c>
      <c r="E2129" s="484" t="s">
        <v>2425</v>
      </c>
      <c r="F2129" s="444"/>
      <c r="G2129" s="168" t="s">
        <v>2426</v>
      </c>
      <c r="H2129" s="484" t="s">
        <v>3</v>
      </c>
      <c r="I2129" s="444"/>
      <c r="J2129" s="168" t="s">
        <v>2425</v>
      </c>
      <c r="K2129" s="168" t="s">
        <v>2426</v>
      </c>
      <c r="L2129" s="168" t="s">
        <v>3</v>
      </c>
    </row>
    <row r="2130" spans="2:12">
      <c r="B2130" s="486" t="s">
        <v>259</v>
      </c>
      <c r="C2130" s="427"/>
      <c r="D2130" s="169" t="s">
        <v>228</v>
      </c>
      <c r="E2130" s="490" t="s">
        <v>258</v>
      </c>
      <c r="F2130" s="432"/>
      <c r="G2130" s="432"/>
      <c r="H2130" s="432"/>
      <c r="I2130" s="433"/>
      <c r="J2130" s="490" t="s">
        <v>257</v>
      </c>
      <c r="K2130" s="432"/>
      <c r="L2130" s="433"/>
    </row>
    <row r="2131" spans="2:12" ht="17.100000000000001" customHeight="1">
      <c r="B2131" s="492" t="s">
        <v>256</v>
      </c>
      <c r="C2131" s="426"/>
      <c r="D2131" s="426"/>
      <c r="E2131" s="426"/>
      <c r="F2131" s="426"/>
      <c r="G2131" s="426"/>
      <c r="H2131" s="426"/>
      <c r="I2131" s="426"/>
      <c r="J2131" s="426"/>
      <c r="K2131" s="426"/>
      <c r="L2131" s="427"/>
    </row>
    <row r="2132" spans="2:12" ht="21">
      <c r="B2132" s="204" t="s">
        <v>589</v>
      </c>
      <c r="C2132" s="174" t="s">
        <v>385</v>
      </c>
      <c r="D2132" s="229" t="s">
        <v>384</v>
      </c>
      <c r="E2132" s="489">
        <v>11684.3</v>
      </c>
      <c r="F2132" s="427"/>
      <c r="G2132" s="173">
        <v>11700</v>
      </c>
      <c r="H2132" s="489">
        <v>-15.7</v>
      </c>
      <c r="I2132" s="427"/>
      <c r="J2132" s="174" t="s">
        <v>228</v>
      </c>
      <c r="K2132" s="174" t="s">
        <v>228</v>
      </c>
      <c r="L2132" s="174" t="s">
        <v>228</v>
      </c>
    </row>
    <row r="2133" spans="2:12">
      <c r="B2133" s="483" t="s">
        <v>252</v>
      </c>
      <c r="C2133" s="427"/>
      <c r="D2133" s="170" t="s">
        <v>251</v>
      </c>
      <c r="E2133" s="482">
        <v>11684.3</v>
      </c>
      <c r="F2133" s="427"/>
      <c r="G2133" s="171">
        <v>11700</v>
      </c>
      <c r="H2133" s="482">
        <v>-15.7</v>
      </c>
      <c r="I2133" s="427"/>
      <c r="J2133" s="141">
        <v>0</v>
      </c>
      <c r="K2133" s="171">
        <v>0</v>
      </c>
      <c r="L2133" s="141">
        <v>0</v>
      </c>
    </row>
    <row r="2134" spans="2:12">
      <c r="B2134" s="204" t="s">
        <v>589</v>
      </c>
      <c r="C2134" s="174" t="s">
        <v>348</v>
      </c>
      <c r="D2134" s="229" t="s">
        <v>346</v>
      </c>
      <c r="E2134" s="489">
        <v>16349.52</v>
      </c>
      <c r="F2134" s="427"/>
      <c r="G2134" s="173">
        <v>16300</v>
      </c>
      <c r="H2134" s="489">
        <v>49.52</v>
      </c>
      <c r="I2134" s="427"/>
      <c r="J2134" s="174" t="s">
        <v>228</v>
      </c>
      <c r="K2134" s="174" t="s">
        <v>228</v>
      </c>
      <c r="L2134" s="174" t="s">
        <v>228</v>
      </c>
    </row>
    <row r="2135" spans="2:12" ht="21">
      <c r="B2135" s="483" t="s">
        <v>250</v>
      </c>
      <c r="C2135" s="427"/>
      <c r="D2135" s="170" t="s">
        <v>249</v>
      </c>
      <c r="E2135" s="482">
        <v>16349.52</v>
      </c>
      <c r="F2135" s="427"/>
      <c r="G2135" s="171">
        <v>16300</v>
      </c>
      <c r="H2135" s="482">
        <v>49.52</v>
      </c>
      <c r="I2135" s="427"/>
      <c r="J2135" s="141">
        <v>0</v>
      </c>
      <c r="K2135" s="171">
        <v>0</v>
      </c>
      <c r="L2135" s="141">
        <v>0</v>
      </c>
    </row>
    <row r="2136" spans="2:12" ht="21">
      <c r="B2136" s="483" t="s">
        <v>248</v>
      </c>
      <c r="C2136" s="427"/>
      <c r="D2136" s="170" t="s">
        <v>247</v>
      </c>
      <c r="E2136" s="482">
        <v>-4665.22</v>
      </c>
      <c r="F2136" s="427"/>
      <c r="G2136" s="171">
        <v>-4600</v>
      </c>
      <c r="H2136" s="482">
        <v>-65.22</v>
      </c>
      <c r="I2136" s="427"/>
      <c r="J2136" s="141">
        <v>0</v>
      </c>
      <c r="K2136" s="171">
        <v>0</v>
      </c>
      <c r="L2136" s="141">
        <v>0</v>
      </c>
    </row>
    <row r="2137" spans="2:12">
      <c r="B2137" s="483" t="s">
        <v>2022</v>
      </c>
      <c r="C2137" s="427"/>
      <c r="D2137" s="170" t="s">
        <v>2023</v>
      </c>
      <c r="E2137" s="482">
        <v>0</v>
      </c>
      <c r="F2137" s="427"/>
      <c r="G2137" s="171">
        <v>0</v>
      </c>
      <c r="H2137" s="482">
        <v>0</v>
      </c>
      <c r="I2137" s="427"/>
      <c r="J2137" s="172" t="s">
        <v>228</v>
      </c>
      <c r="K2137" s="172" t="s">
        <v>228</v>
      </c>
      <c r="L2137" s="172" t="s">
        <v>228</v>
      </c>
    </row>
    <row r="2138" spans="2:12" ht="21">
      <c r="B2138" s="483" t="s">
        <v>27</v>
      </c>
      <c r="C2138" s="427"/>
      <c r="D2138" s="170" t="s">
        <v>2024</v>
      </c>
      <c r="E2138" s="482">
        <v>-4665.22</v>
      </c>
      <c r="F2138" s="427"/>
      <c r="G2138" s="171">
        <v>-4600</v>
      </c>
      <c r="H2138" s="482">
        <v>-65.22</v>
      </c>
      <c r="I2138" s="427"/>
      <c r="J2138" s="172" t="s">
        <v>228</v>
      </c>
      <c r="K2138" s="172" t="s">
        <v>228</v>
      </c>
      <c r="L2138" s="172" t="s">
        <v>228</v>
      </c>
    </row>
    <row r="2139" spans="2:12" ht="17.100000000000001" customHeight="1">
      <c r="B2139" s="492" t="s">
        <v>246</v>
      </c>
      <c r="C2139" s="426"/>
      <c r="D2139" s="426"/>
      <c r="E2139" s="426"/>
      <c r="F2139" s="426"/>
      <c r="G2139" s="426"/>
      <c r="H2139" s="426"/>
      <c r="I2139" s="426"/>
      <c r="J2139" s="426"/>
      <c r="K2139" s="426"/>
      <c r="L2139" s="427"/>
    </row>
    <row r="2140" spans="2:12">
      <c r="B2140" s="483" t="s">
        <v>245</v>
      </c>
      <c r="C2140" s="427"/>
      <c r="D2140" s="170" t="s">
        <v>244</v>
      </c>
      <c r="E2140" s="487" t="s">
        <v>228</v>
      </c>
      <c r="F2140" s="427"/>
      <c r="G2140" s="172" t="s">
        <v>228</v>
      </c>
      <c r="H2140" s="487" t="s">
        <v>228</v>
      </c>
      <c r="I2140" s="427"/>
      <c r="J2140" s="141">
        <v>0</v>
      </c>
      <c r="K2140" s="171">
        <v>0</v>
      </c>
      <c r="L2140" s="141">
        <v>0</v>
      </c>
    </row>
    <row r="2141" spans="2:12">
      <c r="B2141" s="483" t="s">
        <v>243</v>
      </c>
      <c r="C2141" s="427"/>
      <c r="D2141" s="170" t="s">
        <v>242</v>
      </c>
      <c r="E2141" s="487" t="s">
        <v>228</v>
      </c>
      <c r="F2141" s="427"/>
      <c r="G2141" s="172" t="s">
        <v>228</v>
      </c>
      <c r="H2141" s="487" t="s">
        <v>228</v>
      </c>
      <c r="I2141" s="427"/>
      <c r="J2141" s="141">
        <v>0</v>
      </c>
      <c r="K2141" s="171">
        <v>0</v>
      </c>
      <c r="L2141" s="141">
        <v>0</v>
      </c>
    </row>
    <row r="2142" spans="2:12">
      <c r="B2142" s="483" t="s">
        <v>241</v>
      </c>
      <c r="C2142" s="427"/>
      <c r="D2142" s="170" t="s">
        <v>240</v>
      </c>
      <c r="E2142" s="487" t="s">
        <v>228</v>
      </c>
      <c r="F2142" s="427"/>
      <c r="G2142" s="172" t="s">
        <v>228</v>
      </c>
      <c r="H2142" s="487" t="s">
        <v>228</v>
      </c>
      <c r="I2142" s="427"/>
      <c r="J2142" s="141">
        <v>0</v>
      </c>
      <c r="K2142" s="171">
        <v>0</v>
      </c>
      <c r="L2142" s="141">
        <v>0</v>
      </c>
    </row>
    <row r="2143" spans="2:12">
      <c r="B2143" s="483" t="s">
        <v>239</v>
      </c>
      <c r="C2143" s="427"/>
      <c r="D2143" s="170" t="s">
        <v>238</v>
      </c>
      <c r="E2143" s="487" t="s">
        <v>228</v>
      </c>
      <c r="F2143" s="427"/>
      <c r="G2143" s="172" t="s">
        <v>228</v>
      </c>
      <c r="H2143" s="487" t="s">
        <v>228</v>
      </c>
      <c r="I2143" s="427"/>
      <c r="J2143" s="141">
        <v>0</v>
      </c>
      <c r="K2143" s="171">
        <v>0</v>
      </c>
      <c r="L2143" s="141">
        <v>0</v>
      </c>
    </row>
    <row r="2144" spans="2:12" ht="17.100000000000001" customHeight="1">
      <c r="B2144" s="492" t="s">
        <v>237</v>
      </c>
      <c r="C2144" s="426"/>
      <c r="D2144" s="426"/>
      <c r="E2144" s="426"/>
      <c r="F2144" s="426"/>
      <c r="G2144" s="426"/>
      <c r="H2144" s="426"/>
      <c r="I2144" s="426"/>
      <c r="J2144" s="426"/>
      <c r="K2144" s="426"/>
      <c r="L2144" s="427"/>
    </row>
    <row r="2145" spans="2:12">
      <c r="B2145" s="483" t="s">
        <v>236</v>
      </c>
      <c r="C2145" s="427"/>
      <c r="D2145" s="170" t="s">
        <v>235</v>
      </c>
      <c r="E2145" s="487" t="s">
        <v>228</v>
      </c>
      <c r="F2145" s="427"/>
      <c r="G2145" s="172" t="s">
        <v>228</v>
      </c>
      <c r="H2145" s="487" t="s">
        <v>228</v>
      </c>
      <c r="I2145" s="427"/>
      <c r="J2145" s="141">
        <v>0</v>
      </c>
      <c r="K2145" s="171">
        <v>0</v>
      </c>
      <c r="L2145" s="141">
        <v>0</v>
      </c>
    </row>
    <row r="2146" spans="2:12">
      <c r="B2146" s="483" t="s">
        <v>234</v>
      </c>
      <c r="C2146" s="427"/>
      <c r="D2146" s="170" t="s">
        <v>233</v>
      </c>
      <c r="E2146" s="487" t="s">
        <v>228</v>
      </c>
      <c r="F2146" s="427"/>
      <c r="G2146" s="172" t="s">
        <v>228</v>
      </c>
      <c r="H2146" s="487" t="s">
        <v>228</v>
      </c>
      <c r="I2146" s="427"/>
      <c r="J2146" s="141">
        <v>0</v>
      </c>
      <c r="K2146" s="171">
        <v>0</v>
      </c>
      <c r="L2146" s="141">
        <v>0</v>
      </c>
    </row>
    <row r="2147" spans="2:12" ht="21">
      <c r="B2147" s="483" t="s">
        <v>232</v>
      </c>
      <c r="C2147" s="427"/>
      <c r="D2147" s="170" t="s">
        <v>77</v>
      </c>
      <c r="E2147" s="487" t="s">
        <v>228</v>
      </c>
      <c r="F2147" s="427"/>
      <c r="G2147" s="172" t="s">
        <v>228</v>
      </c>
      <c r="H2147" s="487" t="s">
        <v>228</v>
      </c>
      <c r="I2147" s="427"/>
      <c r="J2147" s="141">
        <v>0</v>
      </c>
      <c r="K2147" s="171">
        <v>0</v>
      </c>
      <c r="L2147" s="141">
        <v>0</v>
      </c>
    </row>
    <row r="2148" spans="2:12" ht="21">
      <c r="B2148" s="483" t="s">
        <v>231</v>
      </c>
      <c r="C2148" s="427"/>
      <c r="D2148" s="170" t="s">
        <v>230</v>
      </c>
      <c r="E2148" s="487" t="s">
        <v>228</v>
      </c>
      <c r="F2148" s="427"/>
      <c r="G2148" s="172" t="s">
        <v>228</v>
      </c>
      <c r="H2148" s="487" t="s">
        <v>228</v>
      </c>
      <c r="I2148" s="427"/>
      <c r="J2148" s="141">
        <v>0</v>
      </c>
      <c r="K2148" s="171">
        <v>0</v>
      </c>
      <c r="L2148" s="141">
        <v>0</v>
      </c>
    </row>
    <row r="2149" spans="2:12">
      <c r="B2149" s="143" t="s">
        <v>228</v>
      </c>
      <c r="C2149" s="143" t="s">
        <v>228</v>
      </c>
      <c r="D2149" s="143" t="s">
        <v>228</v>
      </c>
      <c r="E2149" s="488" t="s">
        <v>228</v>
      </c>
      <c r="F2149" s="422"/>
      <c r="G2149" s="143" t="s">
        <v>228</v>
      </c>
      <c r="H2149" s="488" t="s">
        <v>228</v>
      </c>
      <c r="I2149" s="422"/>
      <c r="J2149" s="143" t="s">
        <v>228</v>
      </c>
      <c r="K2149" s="143" t="s">
        <v>228</v>
      </c>
      <c r="L2149" s="143" t="s">
        <v>228</v>
      </c>
    </row>
    <row r="2150" spans="2:12">
      <c r="B2150" s="485" t="s">
        <v>588</v>
      </c>
      <c r="C2150" s="444"/>
      <c r="D2150" s="167" t="s">
        <v>587</v>
      </c>
      <c r="E2150" s="484" t="s">
        <v>2425</v>
      </c>
      <c r="F2150" s="444"/>
      <c r="G2150" s="168" t="s">
        <v>2426</v>
      </c>
      <c r="H2150" s="484" t="s">
        <v>3</v>
      </c>
      <c r="I2150" s="444"/>
      <c r="J2150" s="168" t="s">
        <v>2425</v>
      </c>
      <c r="K2150" s="168" t="s">
        <v>2426</v>
      </c>
      <c r="L2150" s="168" t="s">
        <v>3</v>
      </c>
    </row>
    <row r="2151" spans="2:12">
      <c r="B2151" s="486" t="s">
        <v>259</v>
      </c>
      <c r="C2151" s="427"/>
      <c r="D2151" s="169" t="s">
        <v>228</v>
      </c>
      <c r="E2151" s="490" t="s">
        <v>258</v>
      </c>
      <c r="F2151" s="432"/>
      <c r="G2151" s="432"/>
      <c r="H2151" s="432"/>
      <c r="I2151" s="433"/>
      <c r="J2151" s="490" t="s">
        <v>257</v>
      </c>
      <c r="K2151" s="432"/>
      <c r="L2151" s="433"/>
    </row>
    <row r="2152" spans="2:12" ht="17.100000000000001" customHeight="1">
      <c r="B2152" s="492" t="s">
        <v>256</v>
      </c>
      <c r="C2152" s="426"/>
      <c r="D2152" s="426"/>
      <c r="E2152" s="426"/>
      <c r="F2152" s="426"/>
      <c r="G2152" s="426"/>
      <c r="H2152" s="426"/>
      <c r="I2152" s="426"/>
      <c r="J2152" s="426"/>
      <c r="K2152" s="426"/>
      <c r="L2152" s="427"/>
    </row>
    <row r="2153" spans="2:12" ht="21">
      <c r="B2153" s="204" t="s">
        <v>586</v>
      </c>
      <c r="C2153" s="174" t="s">
        <v>385</v>
      </c>
      <c r="D2153" s="229" t="s">
        <v>384</v>
      </c>
      <c r="E2153" s="489">
        <v>5875.95</v>
      </c>
      <c r="F2153" s="427"/>
      <c r="G2153" s="173">
        <v>5900</v>
      </c>
      <c r="H2153" s="489">
        <v>-24.05</v>
      </c>
      <c r="I2153" s="427"/>
      <c r="J2153" s="174" t="s">
        <v>228</v>
      </c>
      <c r="K2153" s="174" t="s">
        <v>228</v>
      </c>
      <c r="L2153" s="174" t="s">
        <v>228</v>
      </c>
    </row>
    <row r="2154" spans="2:12">
      <c r="B2154" s="483" t="s">
        <v>252</v>
      </c>
      <c r="C2154" s="427"/>
      <c r="D2154" s="170" t="s">
        <v>251</v>
      </c>
      <c r="E2154" s="482">
        <v>5875.95</v>
      </c>
      <c r="F2154" s="427"/>
      <c r="G2154" s="171">
        <v>5900</v>
      </c>
      <c r="H2154" s="482">
        <v>-24.05</v>
      </c>
      <c r="I2154" s="427"/>
      <c r="J2154" s="141">
        <v>0</v>
      </c>
      <c r="K2154" s="171">
        <v>0</v>
      </c>
      <c r="L2154" s="141">
        <v>0</v>
      </c>
    </row>
    <row r="2155" spans="2:12">
      <c r="B2155" s="204" t="s">
        <v>586</v>
      </c>
      <c r="C2155" s="174" t="s">
        <v>348</v>
      </c>
      <c r="D2155" s="229" t="s">
        <v>346</v>
      </c>
      <c r="E2155" s="489">
        <v>7294.03</v>
      </c>
      <c r="F2155" s="427"/>
      <c r="G2155" s="173">
        <v>7300</v>
      </c>
      <c r="H2155" s="489">
        <v>-5.97</v>
      </c>
      <c r="I2155" s="427"/>
      <c r="J2155" s="174" t="s">
        <v>228</v>
      </c>
      <c r="K2155" s="174" t="s">
        <v>228</v>
      </c>
      <c r="L2155" s="174" t="s">
        <v>228</v>
      </c>
    </row>
    <row r="2156" spans="2:12" ht="21">
      <c r="B2156" s="483" t="s">
        <v>250</v>
      </c>
      <c r="C2156" s="427"/>
      <c r="D2156" s="170" t="s">
        <v>249</v>
      </c>
      <c r="E2156" s="482">
        <v>7294.03</v>
      </c>
      <c r="F2156" s="427"/>
      <c r="G2156" s="171">
        <v>7300</v>
      </c>
      <c r="H2156" s="482">
        <v>-5.97</v>
      </c>
      <c r="I2156" s="427"/>
      <c r="J2156" s="141">
        <v>0</v>
      </c>
      <c r="K2156" s="171">
        <v>0</v>
      </c>
      <c r="L2156" s="141">
        <v>0</v>
      </c>
    </row>
    <row r="2157" spans="2:12" ht="21">
      <c r="B2157" s="483" t="s">
        <v>248</v>
      </c>
      <c r="C2157" s="427"/>
      <c r="D2157" s="170" t="s">
        <v>247</v>
      </c>
      <c r="E2157" s="482">
        <v>-1418.08</v>
      </c>
      <c r="F2157" s="427"/>
      <c r="G2157" s="171">
        <v>-1400</v>
      </c>
      <c r="H2157" s="482">
        <v>-18.079999999999998</v>
      </c>
      <c r="I2157" s="427"/>
      <c r="J2157" s="141">
        <v>0</v>
      </c>
      <c r="K2157" s="171">
        <v>0</v>
      </c>
      <c r="L2157" s="141">
        <v>0</v>
      </c>
    </row>
    <row r="2158" spans="2:12">
      <c r="B2158" s="483" t="s">
        <v>2022</v>
      </c>
      <c r="C2158" s="427"/>
      <c r="D2158" s="170" t="s">
        <v>2023</v>
      </c>
      <c r="E2158" s="482">
        <v>0</v>
      </c>
      <c r="F2158" s="427"/>
      <c r="G2158" s="171">
        <v>0</v>
      </c>
      <c r="H2158" s="482">
        <v>0</v>
      </c>
      <c r="I2158" s="427"/>
      <c r="J2158" s="172" t="s">
        <v>228</v>
      </c>
      <c r="K2158" s="172" t="s">
        <v>228</v>
      </c>
      <c r="L2158" s="172" t="s">
        <v>228</v>
      </c>
    </row>
    <row r="2159" spans="2:12" ht="21">
      <c r="B2159" s="483" t="s">
        <v>27</v>
      </c>
      <c r="C2159" s="427"/>
      <c r="D2159" s="170" t="s">
        <v>2024</v>
      </c>
      <c r="E2159" s="482">
        <v>-1418.08</v>
      </c>
      <c r="F2159" s="427"/>
      <c r="G2159" s="171">
        <v>-1400</v>
      </c>
      <c r="H2159" s="482">
        <v>-18.079999999999998</v>
      </c>
      <c r="I2159" s="427"/>
      <c r="J2159" s="172" t="s">
        <v>228</v>
      </c>
      <c r="K2159" s="172" t="s">
        <v>228</v>
      </c>
      <c r="L2159" s="172" t="s">
        <v>228</v>
      </c>
    </row>
    <row r="2160" spans="2:12" ht="17.100000000000001" customHeight="1">
      <c r="B2160" s="492" t="s">
        <v>246</v>
      </c>
      <c r="C2160" s="426"/>
      <c r="D2160" s="426"/>
      <c r="E2160" s="426"/>
      <c r="F2160" s="426"/>
      <c r="G2160" s="426"/>
      <c r="H2160" s="426"/>
      <c r="I2160" s="426"/>
      <c r="J2160" s="426"/>
      <c r="K2160" s="426"/>
      <c r="L2160" s="427"/>
    </row>
    <row r="2161" spans="2:12">
      <c r="B2161" s="483" t="s">
        <v>245</v>
      </c>
      <c r="C2161" s="427"/>
      <c r="D2161" s="170" t="s">
        <v>244</v>
      </c>
      <c r="E2161" s="487" t="s">
        <v>228</v>
      </c>
      <c r="F2161" s="427"/>
      <c r="G2161" s="172" t="s">
        <v>228</v>
      </c>
      <c r="H2161" s="487" t="s">
        <v>228</v>
      </c>
      <c r="I2161" s="427"/>
      <c r="J2161" s="141">
        <v>0</v>
      </c>
      <c r="K2161" s="171">
        <v>0</v>
      </c>
      <c r="L2161" s="141">
        <v>0</v>
      </c>
    </row>
    <row r="2162" spans="2:12">
      <c r="B2162" s="483" t="s">
        <v>243</v>
      </c>
      <c r="C2162" s="427"/>
      <c r="D2162" s="170" t="s">
        <v>242</v>
      </c>
      <c r="E2162" s="487" t="s">
        <v>228</v>
      </c>
      <c r="F2162" s="427"/>
      <c r="G2162" s="172" t="s">
        <v>228</v>
      </c>
      <c r="H2162" s="487" t="s">
        <v>228</v>
      </c>
      <c r="I2162" s="427"/>
      <c r="J2162" s="141">
        <v>0</v>
      </c>
      <c r="K2162" s="171">
        <v>0</v>
      </c>
      <c r="L2162" s="141">
        <v>0</v>
      </c>
    </row>
    <row r="2163" spans="2:12">
      <c r="B2163" s="483" t="s">
        <v>241</v>
      </c>
      <c r="C2163" s="427"/>
      <c r="D2163" s="170" t="s">
        <v>240</v>
      </c>
      <c r="E2163" s="487" t="s">
        <v>228</v>
      </c>
      <c r="F2163" s="427"/>
      <c r="G2163" s="172" t="s">
        <v>228</v>
      </c>
      <c r="H2163" s="487" t="s">
        <v>228</v>
      </c>
      <c r="I2163" s="427"/>
      <c r="J2163" s="141">
        <v>0</v>
      </c>
      <c r="K2163" s="171">
        <v>0</v>
      </c>
      <c r="L2163" s="141">
        <v>0</v>
      </c>
    </row>
    <row r="2164" spans="2:12">
      <c r="B2164" s="483" t="s">
        <v>239</v>
      </c>
      <c r="C2164" s="427"/>
      <c r="D2164" s="170" t="s">
        <v>238</v>
      </c>
      <c r="E2164" s="487" t="s">
        <v>228</v>
      </c>
      <c r="F2164" s="427"/>
      <c r="G2164" s="172" t="s">
        <v>228</v>
      </c>
      <c r="H2164" s="487" t="s">
        <v>228</v>
      </c>
      <c r="I2164" s="427"/>
      <c r="J2164" s="141">
        <v>0</v>
      </c>
      <c r="K2164" s="171">
        <v>0</v>
      </c>
      <c r="L2164" s="141">
        <v>0</v>
      </c>
    </row>
    <row r="2165" spans="2:12" ht="17.100000000000001" customHeight="1">
      <c r="B2165" s="492" t="s">
        <v>237</v>
      </c>
      <c r="C2165" s="426"/>
      <c r="D2165" s="426"/>
      <c r="E2165" s="426"/>
      <c r="F2165" s="426"/>
      <c r="G2165" s="426"/>
      <c r="H2165" s="426"/>
      <c r="I2165" s="426"/>
      <c r="J2165" s="426"/>
      <c r="K2165" s="426"/>
      <c r="L2165" s="427"/>
    </row>
    <row r="2166" spans="2:12">
      <c r="B2166" s="483" t="s">
        <v>236</v>
      </c>
      <c r="C2166" s="427"/>
      <c r="D2166" s="170" t="s">
        <v>235</v>
      </c>
      <c r="E2166" s="487" t="s">
        <v>228</v>
      </c>
      <c r="F2166" s="427"/>
      <c r="G2166" s="172" t="s">
        <v>228</v>
      </c>
      <c r="H2166" s="487" t="s">
        <v>228</v>
      </c>
      <c r="I2166" s="427"/>
      <c r="J2166" s="141">
        <v>0</v>
      </c>
      <c r="K2166" s="171">
        <v>0</v>
      </c>
      <c r="L2166" s="141">
        <v>0</v>
      </c>
    </row>
    <row r="2167" spans="2:12">
      <c r="B2167" s="483" t="s">
        <v>234</v>
      </c>
      <c r="C2167" s="427"/>
      <c r="D2167" s="170" t="s">
        <v>233</v>
      </c>
      <c r="E2167" s="487" t="s">
        <v>228</v>
      </c>
      <c r="F2167" s="427"/>
      <c r="G2167" s="172" t="s">
        <v>228</v>
      </c>
      <c r="H2167" s="487" t="s">
        <v>228</v>
      </c>
      <c r="I2167" s="427"/>
      <c r="J2167" s="141">
        <v>0</v>
      </c>
      <c r="K2167" s="171">
        <v>0</v>
      </c>
      <c r="L2167" s="141">
        <v>0</v>
      </c>
    </row>
    <row r="2168" spans="2:12" ht="21">
      <c r="B2168" s="483" t="s">
        <v>232</v>
      </c>
      <c r="C2168" s="427"/>
      <c r="D2168" s="170" t="s">
        <v>77</v>
      </c>
      <c r="E2168" s="487" t="s">
        <v>228</v>
      </c>
      <c r="F2168" s="427"/>
      <c r="G2168" s="172" t="s">
        <v>228</v>
      </c>
      <c r="H2168" s="487" t="s">
        <v>228</v>
      </c>
      <c r="I2168" s="427"/>
      <c r="J2168" s="141">
        <v>0</v>
      </c>
      <c r="K2168" s="171">
        <v>0</v>
      </c>
      <c r="L2168" s="141">
        <v>0</v>
      </c>
    </row>
    <row r="2169" spans="2:12" ht="21">
      <c r="B2169" s="483" t="s">
        <v>231</v>
      </c>
      <c r="C2169" s="427"/>
      <c r="D2169" s="170" t="s">
        <v>230</v>
      </c>
      <c r="E2169" s="487" t="s">
        <v>228</v>
      </c>
      <c r="F2169" s="427"/>
      <c r="G2169" s="172" t="s">
        <v>228</v>
      </c>
      <c r="H2169" s="487" t="s">
        <v>228</v>
      </c>
      <c r="I2169" s="427"/>
      <c r="J2169" s="141">
        <v>0</v>
      </c>
      <c r="K2169" s="171">
        <v>0</v>
      </c>
      <c r="L2169" s="141">
        <v>0</v>
      </c>
    </row>
    <row r="2170" spans="2:12">
      <c r="B2170" s="143" t="s">
        <v>228</v>
      </c>
      <c r="C2170" s="143" t="s">
        <v>228</v>
      </c>
      <c r="D2170" s="143" t="s">
        <v>228</v>
      </c>
      <c r="E2170" s="488" t="s">
        <v>228</v>
      </c>
      <c r="F2170" s="422"/>
      <c r="G2170" s="143" t="s">
        <v>228</v>
      </c>
      <c r="H2170" s="488" t="s">
        <v>228</v>
      </c>
      <c r="I2170" s="422"/>
      <c r="J2170" s="143" t="s">
        <v>228</v>
      </c>
      <c r="K2170" s="143" t="s">
        <v>228</v>
      </c>
      <c r="L2170" s="143" t="s">
        <v>228</v>
      </c>
    </row>
    <row r="2171" spans="2:12">
      <c r="B2171" s="485" t="s">
        <v>1922</v>
      </c>
      <c r="C2171" s="444"/>
      <c r="D2171" s="167" t="s">
        <v>1923</v>
      </c>
      <c r="E2171" s="484" t="s">
        <v>2425</v>
      </c>
      <c r="F2171" s="444"/>
      <c r="G2171" s="168" t="s">
        <v>2426</v>
      </c>
      <c r="H2171" s="484" t="s">
        <v>3</v>
      </c>
      <c r="I2171" s="444"/>
      <c r="J2171" s="168" t="s">
        <v>2425</v>
      </c>
      <c r="K2171" s="168" t="s">
        <v>2426</v>
      </c>
      <c r="L2171" s="168" t="s">
        <v>3</v>
      </c>
    </row>
    <row r="2172" spans="2:12">
      <c r="B2172" s="486" t="s">
        <v>259</v>
      </c>
      <c r="C2172" s="427"/>
      <c r="D2172" s="169" t="s">
        <v>228</v>
      </c>
      <c r="E2172" s="490" t="s">
        <v>258</v>
      </c>
      <c r="F2172" s="432"/>
      <c r="G2172" s="432"/>
      <c r="H2172" s="432"/>
      <c r="I2172" s="433"/>
      <c r="J2172" s="490" t="s">
        <v>257</v>
      </c>
      <c r="K2172" s="432"/>
      <c r="L2172" s="433"/>
    </row>
    <row r="2173" spans="2:12" ht="17.100000000000001" customHeight="1">
      <c r="B2173" s="492" t="s">
        <v>256</v>
      </c>
      <c r="C2173" s="426"/>
      <c r="D2173" s="426"/>
      <c r="E2173" s="426"/>
      <c r="F2173" s="426"/>
      <c r="G2173" s="426"/>
      <c r="H2173" s="426"/>
      <c r="I2173" s="426"/>
      <c r="J2173" s="426"/>
      <c r="K2173" s="426"/>
      <c r="L2173" s="427"/>
    </row>
    <row r="2174" spans="2:12">
      <c r="B2174" s="483" t="s">
        <v>252</v>
      </c>
      <c r="C2174" s="427"/>
      <c r="D2174" s="170" t="s">
        <v>251</v>
      </c>
      <c r="E2174" s="482">
        <v>0</v>
      </c>
      <c r="F2174" s="427"/>
      <c r="G2174" s="171">
        <v>0</v>
      </c>
      <c r="H2174" s="482">
        <v>0</v>
      </c>
      <c r="I2174" s="427"/>
      <c r="J2174" s="141">
        <v>0</v>
      </c>
      <c r="K2174" s="171">
        <v>0</v>
      </c>
      <c r="L2174" s="141">
        <v>0</v>
      </c>
    </row>
    <row r="2175" spans="2:12" ht="21">
      <c r="B2175" s="483" t="s">
        <v>250</v>
      </c>
      <c r="C2175" s="427"/>
      <c r="D2175" s="170" t="s">
        <v>249</v>
      </c>
      <c r="E2175" s="482">
        <v>0</v>
      </c>
      <c r="F2175" s="427"/>
      <c r="G2175" s="171">
        <v>0</v>
      </c>
      <c r="H2175" s="482">
        <v>0</v>
      </c>
      <c r="I2175" s="427"/>
      <c r="J2175" s="141">
        <v>0</v>
      </c>
      <c r="K2175" s="171">
        <v>0</v>
      </c>
      <c r="L2175" s="141">
        <v>0</v>
      </c>
    </row>
    <row r="2176" spans="2:12" ht="21">
      <c r="B2176" s="483" t="s">
        <v>248</v>
      </c>
      <c r="C2176" s="427"/>
      <c r="D2176" s="170" t="s">
        <v>247</v>
      </c>
      <c r="E2176" s="482">
        <v>0</v>
      </c>
      <c r="F2176" s="427"/>
      <c r="G2176" s="171">
        <v>0</v>
      </c>
      <c r="H2176" s="482">
        <v>0</v>
      </c>
      <c r="I2176" s="427"/>
      <c r="J2176" s="141">
        <v>0</v>
      </c>
      <c r="K2176" s="171">
        <v>0</v>
      </c>
      <c r="L2176" s="141">
        <v>0</v>
      </c>
    </row>
    <row r="2177" spans="2:12">
      <c r="B2177" s="483" t="s">
        <v>2022</v>
      </c>
      <c r="C2177" s="427"/>
      <c r="D2177" s="170" t="s">
        <v>2023</v>
      </c>
      <c r="E2177" s="482">
        <v>0</v>
      </c>
      <c r="F2177" s="427"/>
      <c r="G2177" s="171">
        <v>0</v>
      </c>
      <c r="H2177" s="482">
        <v>0</v>
      </c>
      <c r="I2177" s="427"/>
      <c r="J2177" s="172" t="s">
        <v>228</v>
      </c>
      <c r="K2177" s="172" t="s">
        <v>228</v>
      </c>
      <c r="L2177" s="172" t="s">
        <v>228</v>
      </c>
    </row>
    <row r="2178" spans="2:12" ht="21">
      <c r="B2178" s="483" t="s">
        <v>27</v>
      </c>
      <c r="C2178" s="427"/>
      <c r="D2178" s="170" t="s">
        <v>2024</v>
      </c>
      <c r="E2178" s="482">
        <v>0</v>
      </c>
      <c r="F2178" s="427"/>
      <c r="G2178" s="171">
        <v>0</v>
      </c>
      <c r="H2178" s="482">
        <v>0</v>
      </c>
      <c r="I2178" s="427"/>
      <c r="J2178" s="172" t="s">
        <v>228</v>
      </c>
      <c r="K2178" s="172" t="s">
        <v>228</v>
      </c>
      <c r="L2178" s="172" t="s">
        <v>228</v>
      </c>
    </row>
    <row r="2179" spans="2:12" ht="17.100000000000001" customHeight="1">
      <c r="B2179" s="492" t="s">
        <v>246</v>
      </c>
      <c r="C2179" s="426"/>
      <c r="D2179" s="426"/>
      <c r="E2179" s="426"/>
      <c r="F2179" s="426"/>
      <c r="G2179" s="426"/>
      <c r="H2179" s="426"/>
      <c r="I2179" s="426"/>
      <c r="J2179" s="426"/>
      <c r="K2179" s="426"/>
      <c r="L2179" s="427"/>
    </row>
    <row r="2180" spans="2:12" ht="21">
      <c r="B2180" s="204" t="s">
        <v>1924</v>
      </c>
      <c r="C2180" s="174" t="s">
        <v>1611</v>
      </c>
      <c r="D2180" s="229" t="s">
        <v>363</v>
      </c>
      <c r="E2180" s="491" t="s">
        <v>228</v>
      </c>
      <c r="F2180" s="427"/>
      <c r="G2180" s="174" t="s">
        <v>228</v>
      </c>
      <c r="H2180" s="491" t="s">
        <v>228</v>
      </c>
      <c r="I2180" s="427"/>
      <c r="J2180" s="142">
        <v>221971.46</v>
      </c>
      <c r="K2180" s="173">
        <v>391700</v>
      </c>
      <c r="L2180" s="142">
        <v>-169728.54</v>
      </c>
    </row>
    <row r="2181" spans="2:12" ht="21">
      <c r="B2181" s="204" t="s">
        <v>1924</v>
      </c>
      <c r="C2181" s="174" t="s">
        <v>495</v>
      </c>
      <c r="D2181" s="229" t="s">
        <v>554</v>
      </c>
      <c r="E2181" s="491" t="s">
        <v>228</v>
      </c>
      <c r="F2181" s="427"/>
      <c r="G2181" s="174" t="s">
        <v>228</v>
      </c>
      <c r="H2181" s="491" t="s">
        <v>228</v>
      </c>
      <c r="I2181" s="427"/>
      <c r="J2181" s="142">
        <v>110768</v>
      </c>
      <c r="K2181" s="173">
        <v>195800</v>
      </c>
      <c r="L2181" s="142">
        <v>-85032</v>
      </c>
    </row>
    <row r="2182" spans="2:12">
      <c r="B2182" s="204" t="s">
        <v>1924</v>
      </c>
      <c r="C2182" s="174" t="s">
        <v>576</v>
      </c>
      <c r="D2182" s="229" t="s">
        <v>1899</v>
      </c>
      <c r="E2182" s="491" t="s">
        <v>228</v>
      </c>
      <c r="F2182" s="427"/>
      <c r="G2182" s="174" t="s">
        <v>228</v>
      </c>
      <c r="H2182" s="491" t="s">
        <v>228</v>
      </c>
      <c r="I2182" s="427"/>
      <c r="J2182" s="142">
        <v>110985.74</v>
      </c>
      <c r="K2182" s="173">
        <v>195800</v>
      </c>
      <c r="L2182" s="142">
        <v>-84814.26</v>
      </c>
    </row>
    <row r="2183" spans="2:12">
      <c r="B2183" s="483" t="s">
        <v>245</v>
      </c>
      <c r="C2183" s="427"/>
      <c r="D2183" s="170" t="s">
        <v>244</v>
      </c>
      <c r="E2183" s="487" t="s">
        <v>228</v>
      </c>
      <c r="F2183" s="427"/>
      <c r="G2183" s="172" t="s">
        <v>228</v>
      </c>
      <c r="H2183" s="487" t="s">
        <v>228</v>
      </c>
      <c r="I2183" s="427"/>
      <c r="J2183" s="141">
        <v>443725.2</v>
      </c>
      <c r="K2183" s="171">
        <v>783300</v>
      </c>
      <c r="L2183" s="141">
        <v>-339574.8</v>
      </c>
    </row>
    <row r="2184" spans="2:12">
      <c r="B2184" s="204" t="s">
        <v>1924</v>
      </c>
      <c r="C2184" s="174" t="s">
        <v>585</v>
      </c>
      <c r="D2184" s="229" t="s">
        <v>584</v>
      </c>
      <c r="E2184" s="491" t="s">
        <v>228</v>
      </c>
      <c r="F2184" s="427"/>
      <c r="G2184" s="174" t="s">
        <v>228</v>
      </c>
      <c r="H2184" s="491" t="s">
        <v>228</v>
      </c>
      <c r="I2184" s="427"/>
      <c r="J2184" s="142">
        <v>443072.92</v>
      </c>
      <c r="K2184" s="173">
        <v>783300</v>
      </c>
      <c r="L2184" s="142">
        <v>-340227.08</v>
      </c>
    </row>
    <row r="2185" spans="2:12">
      <c r="B2185" s="483" t="s">
        <v>243</v>
      </c>
      <c r="C2185" s="427"/>
      <c r="D2185" s="170" t="s">
        <v>242</v>
      </c>
      <c r="E2185" s="487" t="s">
        <v>228</v>
      </c>
      <c r="F2185" s="427"/>
      <c r="G2185" s="172" t="s">
        <v>228</v>
      </c>
      <c r="H2185" s="487" t="s">
        <v>228</v>
      </c>
      <c r="I2185" s="427"/>
      <c r="J2185" s="141">
        <v>443072.92</v>
      </c>
      <c r="K2185" s="171">
        <v>783300</v>
      </c>
      <c r="L2185" s="141">
        <v>-340227.08</v>
      </c>
    </row>
    <row r="2186" spans="2:12">
      <c r="B2186" s="483" t="s">
        <v>241</v>
      </c>
      <c r="C2186" s="427"/>
      <c r="D2186" s="170" t="s">
        <v>240</v>
      </c>
      <c r="E2186" s="487" t="s">
        <v>228</v>
      </c>
      <c r="F2186" s="427"/>
      <c r="G2186" s="172" t="s">
        <v>228</v>
      </c>
      <c r="H2186" s="487" t="s">
        <v>228</v>
      </c>
      <c r="I2186" s="427"/>
      <c r="J2186" s="141">
        <v>652.28</v>
      </c>
      <c r="K2186" s="171">
        <v>0</v>
      </c>
      <c r="L2186" s="141">
        <v>652.28</v>
      </c>
    </row>
    <row r="2187" spans="2:12">
      <c r="B2187" s="483" t="s">
        <v>239</v>
      </c>
      <c r="C2187" s="427"/>
      <c r="D2187" s="170" t="s">
        <v>238</v>
      </c>
      <c r="E2187" s="487" t="s">
        <v>228</v>
      </c>
      <c r="F2187" s="427"/>
      <c r="G2187" s="172" t="s">
        <v>228</v>
      </c>
      <c r="H2187" s="487" t="s">
        <v>228</v>
      </c>
      <c r="I2187" s="427"/>
      <c r="J2187" s="141">
        <v>652.28</v>
      </c>
      <c r="K2187" s="171">
        <v>0</v>
      </c>
      <c r="L2187" s="141">
        <v>652.28</v>
      </c>
    </row>
    <row r="2188" spans="2:12" ht="17.100000000000001" customHeight="1">
      <c r="B2188" s="492" t="s">
        <v>237</v>
      </c>
      <c r="C2188" s="426"/>
      <c r="D2188" s="426"/>
      <c r="E2188" s="426"/>
      <c r="F2188" s="426"/>
      <c r="G2188" s="426"/>
      <c r="H2188" s="426"/>
      <c r="I2188" s="426"/>
      <c r="J2188" s="426"/>
      <c r="K2188" s="426"/>
      <c r="L2188" s="427"/>
    </row>
    <row r="2189" spans="2:12">
      <c r="B2189" s="483" t="s">
        <v>236</v>
      </c>
      <c r="C2189" s="427"/>
      <c r="D2189" s="170" t="s">
        <v>235</v>
      </c>
      <c r="E2189" s="487" t="s">
        <v>228</v>
      </c>
      <c r="F2189" s="427"/>
      <c r="G2189" s="172" t="s">
        <v>228</v>
      </c>
      <c r="H2189" s="487" t="s">
        <v>228</v>
      </c>
      <c r="I2189" s="427"/>
      <c r="J2189" s="141">
        <v>0</v>
      </c>
      <c r="K2189" s="171">
        <v>0</v>
      </c>
      <c r="L2189" s="141">
        <v>0</v>
      </c>
    </row>
    <row r="2190" spans="2:12">
      <c r="B2190" s="483" t="s">
        <v>234</v>
      </c>
      <c r="C2190" s="427"/>
      <c r="D2190" s="170" t="s">
        <v>233</v>
      </c>
      <c r="E2190" s="487" t="s">
        <v>228</v>
      </c>
      <c r="F2190" s="427"/>
      <c r="G2190" s="172" t="s">
        <v>228</v>
      </c>
      <c r="H2190" s="487" t="s">
        <v>228</v>
      </c>
      <c r="I2190" s="427"/>
      <c r="J2190" s="141">
        <v>0</v>
      </c>
      <c r="K2190" s="171">
        <v>0</v>
      </c>
      <c r="L2190" s="141">
        <v>0</v>
      </c>
    </row>
    <row r="2191" spans="2:12" ht="21">
      <c r="B2191" s="483" t="s">
        <v>232</v>
      </c>
      <c r="C2191" s="427"/>
      <c r="D2191" s="170" t="s">
        <v>77</v>
      </c>
      <c r="E2191" s="487" t="s">
        <v>228</v>
      </c>
      <c r="F2191" s="427"/>
      <c r="G2191" s="172" t="s">
        <v>228</v>
      </c>
      <c r="H2191" s="487" t="s">
        <v>228</v>
      </c>
      <c r="I2191" s="427"/>
      <c r="J2191" s="141">
        <v>0</v>
      </c>
      <c r="K2191" s="171">
        <v>0</v>
      </c>
      <c r="L2191" s="141">
        <v>0</v>
      </c>
    </row>
    <row r="2192" spans="2:12" ht="21">
      <c r="B2192" s="483" t="s">
        <v>231</v>
      </c>
      <c r="C2192" s="427"/>
      <c r="D2192" s="170" t="s">
        <v>230</v>
      </c>
      <c r="E2192" s="487" t="s">
        <v>228</v>
      </c>
      <c r="F2192" s="427"/>
      <c r="G2192" s="172" t="s">
        <v>228</v>
      </c>
      <c r="H2192" s="487" t="s">
        <v>228</v>
      </c>
      <c r="I2192" s="427"/>
      <c r="J2192" s="141">
        <v>652.28</v>
      </c>
      <c r="K2192" s="171">
        <v>0</v>
      </c>
      <c r="L2192" s="141">
        <v>652.28</v>
      </c>
    </row>
    <row r="2193" spans="2:12">
      <c r="B2193" s="143" t="s">
        <v>228</v>
      </c>
      <c r="C2193" s="143" t="s">
        <v>228</v>
      </c>
      <c r="D2193" s="143" t="s">
        <v>228</v>
      </c>
      <c r="E2193" s="488" t="s">
        <v>228</v>
      </c>
      <c r="F2193" s="422"/>
      <c r="G2193" s="143" t="s">
        <v>228</v>
      </c>
      <c r="H2193" s="488" t="s">
        <v>228</v>
      </c>
      <c r="I2193" s="422"/>
      <c r="J2193" s="143" t="s">
        <v>228</v>
      </c>
      <c r="K2193" s="143" t="s">
        <v>228</v>
      </c>
      <c r="L2193" s="143" t="s">
        <v>228</v>
      </c>
    </row>
    <row r="2194" spans="2:12">
      <c r="B2194" s="485" t="s">
        <v>1927</v>
      </c>
      <c r="C2194" s="444"/>
      <c r="D2194" s="167" t="s">
        <v>1928</v>
      </c>
      <c r="E2194" s="484" t="s">
        <v>2425</v>
      </c>
      <c r="F2194" s="444"/>
      <c r="G2194" s="168" t="s">
        <v>2426</v>
      </c>
      <c r="H2194" s="484" t="s">
        <v>3</v>
      </c>
      <c r="I2194" s="444"/>
      <c r="J2194" s="168" t="s">
        <v>2425</v>
      </c>
      <c r="K2194" s="168" t="s">
        <v>2426</v>
      </c>
      <c r="L2194" s="168" t="s">
        <v>3</v>
      </c>
    </row>
    <row r="2195" spans="2:12">
      <c r="B2195" s="486" t="s">
        <v>259</v>
      </c>
      <c r="C2195" s="427"/>
      <c r="D2195" s="169" t="s">
        <v>228</v>
      </c>
      <c r="E2195" s="490" t="s">
        <v>258</v>
      </c>
      <c r="F2195" s="432"/>
      <c r="G2195" s="432"/>
      <c r="H2195" s="432"/>
      <c r="I2195" s="433"/>
      <c r="J2195" s="490" t="s">
        <v>257</v>
      </c>
      <c r="K2195" s="432"/>
      <c r="L2195" s="433"/>
    </row>
    <row r="2196" spans="2:12" ht="17.100000000000001" customHeight="1">
      <c r="B2196" s="492" t="s">
        <v>256</v>
      </c>
      <c r="C2196" s="426"/>
      <c r="D2196" s="426"/>
      <c r="E2196" s="426"/>
      <c r="F2196" s="426"/>
      <c r="G2196" s="426"/>
      <c r="H2196" s="426"/>
      <c r="I2196" s="426"/>
      <c r="J2196" s="426"/>
      <c r="K2196" s="426"/>
      <c r="L2196" s="427"/>
    </row>
    <row r="2197" spans="2:12">
      <c r="B2197" s="204" t="s">
        <v>1929</v>
      </c>
      <c r="C2197" s="174" t="s">
        <v>1925</v>
      </c>
      <c r="D2197" s="229" t="s">
        <v>1926</v>
      </c>
      <c r="E2197" s="489">
        <v>3481</v>
      </c>
      <c r="F2197" s="427"/>
      <c r="G2197" s="173">
        <v>4300</v>
      </c>
      <c r="H2197" s="489">
        <v>-819</v>
      </c>
      <c r="I2197" s="427"/>
      <c r="J2197" s="142">
        <v>3481</v>
      </c>
      <c r="K2197" s="173">
        <v>4300</v>
      </c>
      <c r="L2197" s="142">
        <v>-819</v>
      </c>
    </row>
    <row r="2198" spans="2:12">
      <c r="B2198" s="204" t="s">
        <v>1929</v>
      </c>
      <c r="C2198" s="174" t="s">
        <v>1916</v>
      </c>
      <c r="D2198" s="229" t="s">
        <v>1917</v>
      </c>
      <c r="E2198" s="489">
        <v>3481.9</v>
      </c>
      <c r="F2198" s="427"/>
      <c r="G2198" s="173">
        <v>4300</v>
      </c>
      <c r="H2198" s="489">
        <v>-818.1</v>
      </c>
      <c r="I2198" s="427"/>
      <c r="J2198" s="142">
        <v>3481.9</v>
      </c>
      <c r="K2198" s="173">
        <v>4300</v>
      </c>
      <c r="L2198" s="142">
        <v>-818.1</v>
      </c>
    </row>
    <row r="2199" spans="2:12">
      <c r="B2199" s="483" t="s">
        <v>252</v>
      </c>
      <c r="C2199" s="427"/>
      <c r="D2199" s="170" t="s">
        <v>251</v>
      </c>
      <c r="E2199" s="482">
        <v>6962.9</v>
      </c>
      <c r="F2199" s="427"/>
      <c r="G2199" s="171">
        <v>8600</v>
      </c>
      <c r="H2199" s="482">
        <v>-1637.1</v>
      </c>
      <c r="I2199" s="427"/>
      <c r="J2199" s="141">
        <v>6962.9</v>
      </c>
      <c r="K2199" s="171">
        <v>8600</v>
      </c>
      <c r="L2199" s="141">
        <v>-1637.1</v>
      </c>
    </row>
    <row r="2200" spans="2:12">
      <c r="B2200" s="204" t="s">
        <v>1929</v>
      </c>
      <c r="C2200" s="174" t="s">
        <v>2093</v>
      </c>
      <c r="D2200" s="229" t="s">
        <v>2094</v>
      </c>
      <c r="E2200" s="489">
        <v>13927.58</v>
      </c>
      <c r="F2200" s="427"/>
      <c r="G2200" s="173">
        <v>17100</v>
      </c>
      <c r="H2200" s="489">
        <v>-3172.42</v>
      </c>
      <c r="I2200" s="427"/>
      <c r="J2200" s="142">
        <v>13927.58</v>
      </c>
      <c r="K2200" s="173">
        <v>17100</v>
      </c>
      <c r="L2200" s="142">
        <v>-3172.42</v>
      </c>
    </row>
    <row r="2201" spans="2:12" ht="21">
      <c r="B2201" s="483" t="s">
        <v>250</v>
      </c>
      <c r="C2201" s="427"/>
      <c r="D2201" s="170" t="s">
        <v>249</v>
      </c>
      <c r="E2201" s="482">
        <v>13927.58</v>
      </c>
      <c r="F2201" s="427"/>
      <c r="G2201" s="171">
        <v>17100</v>
      </c>
      <c r="H2201" s="482">
        <v>-3172.42</v>
      </c>
      <c r="I2201" s="427"/>
      <c r="J2201" s="141">
        <v>13927.58</v>
      </c>
      <c r="K2201" s="171">
        <v>17100</v>
      </c>
      <c r="L2201" s="141">
        <v>-3172.42</v>
      </c>
    </row>
    <row r="2202" spans="2:12" ht="21">
      <c r="B2202" s="483" t="s">
        <v>248</v>
      </c>
      <c r="C2202" s="427"/>
      <c r="D2202" s="170" t="s">
        <v>247</v>
      </c>
      <c r="E2202" s="482">
        <v>-6964.68</v>
      </c>
      <c r="F2202" s="427"/>
      <c r="G2202" s="171">
        <v>-8500</v>
      </c>
      <c r="H2202" s="482">
        <v>1535.32</v>
      </c>
      <c r="I2202" s="427"/>
      <c r="J2202" s="141">
        <v>-6964.68</v>
      </c>
      <c r="K2202" s="171">
        <v>-8500</v>
      </c>
      <c r="L2202" s="141">
        <v>1535.32</v>
      </c>
    </row>
    <row r="2203" spans="2:12">
      <c r="B2203" s="483" t="s">
        <v>2022</v>
      </c>
      <c r="C2203" s="427"/>
      <c r="D2203" s="170" t="s">
        <v>2023</v>
      </c>
      <c r="E2203" s="482">
        <v>0</v>
      </c>
      <c r="F2203" s="427"/>
      <c r="G2203" s="171">
        <v>0</v>
      </c>
      <c r="H2203" s="482">
        <v>0</v>
      </c>
      <c r="I2203" s="427"/>
      <c r="J2203" s="172" t="s">
        <v>228</v>
      </c>
      <c r="K2203" s="172" t="s">
        <v>228</v>
      </c>
      <c r="L2203" s="172" t="s">
        <v>228</v>
      </c>
    </row>
    <row r="2204" spans="2:12" ht="21">
      <c r="B2204" s="483" t="s">
        <v>27</v>
      </c>
      <c r="C2204" s="427"/>
      <c r="D2204" s="170" t="s">
        <v>2024</v>
      </c>
      <c r="E2204" s="482">
        <v>-6964.68</v>
      </c>
      <c r="F2204" s="427"/>
      <c r="G2204" s="171">
        <v>-8500</v>
      </c>
      <c r="H2204" s="482">
        <v>1535.32</v>
      </c>
      <c r="I2204" s="427"/>
      <c r="J2204" s="172" t="s">
        <v>228</v>
      </c>
      <c r="K2204" s="172" t="s">
        <v>228</v>
      </c>
      <c r="L2204" s="172" t="s">
        <v>228</v>
      </c>
    </row>
    <row r="2205" spans="2:12" ht="17.100000000000001" customHeight="1">
      <c r="B2205" s="492" t="s">
        <v>246</v>
      </c>
      <c r="C2205" s="426"/>
      <c r="D2205" s="426"/>
      <c r="E2205" s="426"/>
      <c r="F2205" s="426"/>
      <c r="G2205" s="426"/>
      <c r="H2205" s="426"/>
      <c r="I2205" s="426"/>
      <c r="J2205" s="426"/>
      <c r="K2205" s="426"/>
      <c r="L2205" s="427"/>
    </row>
    <row r="2206" spans="2:12">
      <c r="B2206" s="483" t="s">
        <v>245</v>
      </c>
      <c r="C2206" s="427"/>
      <c r="D2206" s="170" t="s">
        <v>244</v>
      </c>
      <c r="E2206" s="487" t="s">
        <v>228</v>
      </c>
      <c r="F2206" s="427"/>
      <c r="G2206" s="172" t="s">
        <v>228</v>
      </c>
      <c r="H2206" s="487" t="s">
        <v>228</v>
      </c>
      <c r="I2206" s="427"/>
      <c r="J2206" s="141">
        <v>0</v>
      </c>
      <c r="K2206" s="171">
        <v>0</v>
      </c>
      <c r="L2206" s="141">
        <v>0</v>
      </c>
    </row>
    <row r="2207" spans="2:12">
      <c r="B2207" s="483" t="s">
        <v>243</v>
      </c>
      <c r="C2207" s="427"/>
      <c r="D2207" s="170" t="s">
        <v>242</v>
      </c>
      <c r="E2207" s="487" t="s">
        <v>228</v>
      </c>
      <c r="F2207" s="427"/>
      <c r="G2207" s="172" t="s">
        <v>228</v>
      </c>
      <c r="H2207" s="487" t="s">
        <v>228</v>
      </c>
      <c r="I2207" s="427"/>
      <c r="J2207" s="141">
        <v>0</v>
      </c>
      <c r="K2207" s="171">
        <v>0</v>
      </c>
      <c r="L2207" s="141">
        <v>0</v>
      </c>
    </row>
    <row r="2208" spans="2:12">
      <c r="B2208" s="483" t="s">
        <v>241</v>
      </c>
      <c r="C2208" s="427"/>
      <c r="D2208" s="170" t="s">
        <v>240</v>
      </c>
      <c r="E2208" s="487" t="s">
        <v>228</v>
      </c>
      <c r="F2208" s="427"/>
      <c r="G2208" s="172" t="s">
        <v>228</v>
      </c>
      <c r="H2208" s="487" t="s">
        <v>228</v>
      </c>
      <c r="I2208" s="427"/>
      <c r="J2208" s="141">
        <v>0</v>
      </c>
      <c r="K2208" s="171">
        <v>0</v>
      </c>
      <c r="L2208" s="141">
        <v>0</v>
      </c>
    </row>
    <row r="2209" spans="2:12">
      <c r="B2209" s="483" t="s">
        <v>239</v>
      </c>
      <c r="C2209" s="427"/>
      <c r="D2209" s="170" t="s">
        <v>238</v>
      </c>
      <c r="E2209" s="487" t="s">
        <v>228</v>
      </c>
      <c r="F2209" s="427"/>
      <c r="G2209" s="172" t="s">
        <v>228</v>
      </c>
      <c r="H2209" s="487" t="s">
        <v>228</v>
      </c>
      <c r="I2209" s="427"/>
      <c r="J2209" s="141">
        <v>-6964.68</v>
      </c>
      <c r="K2209" s="171">
        <v>-8500</v>
      </c>
      <c r="L2209" s="141">
        <v>1535.32</v>
      </c>
    </row>
    <row r="2210" spans="2:12" ht="17.100000000000001" customHeight="1">
      <c r="B2210" s="492" t="s">
        <v>237</v>
      </c>
      <c r="C2210" s="426"/>
      <c r="D2210" s="426"/>
      <c r="E2210" s="426"/>
      <c r="F2210" s="426"/>
      <c r="G2210" s="426"/>
      <c r="H2210" s="426"/>
      <c r="I2210" s="426"/>
      <c r="J2210" s="426"/>
      <c r="K2210" s="426"/>
      <c r="L2210" s="427"/>
    </row>
    <row r="2211" spans="2:12">
      <c r="B2211" s="483" t="s">
        <v>236</v>
      </c>
      <c r="C2211" s="427"/>
      <c r="D2211" s="170" t="s">
        <v>235</v>
      </c>
      <c r="E2211" s="487" t="s">
        <v>228</v>
      </c>
      <c r="F2211" s="427"/>
      <c r="G2211" s="172" t="s">
        <v>228</v>
      </c>
      <c r="H2211" s="487" t="s">
        <v>228</v>
      </c>
      <c r="I2211" s="427"/>
      <c r="J2211" s="141">
        <v>0</v>
      </c>
      <c r="K2211" s="171">
        <v>0</v>
      </c>
      <c r="L2211" s="141">
        <v>0</v>
      </c>
    </row>
    <row r="2212" spans="2:12">
      <c r="B2212" s="483" t="s">
        <v>234</v>
      </c>
      <c r="C2212" s="427"/>
      <c r="D2212" s="170" t="s">
        <v>233</v>
      </c>
      <c r="E2212" s="487" t="s">
        <v>228</v>
      </c>
      <c r="F2212" s="427"/>
      <c r="G2212" s="172" t="s">
        <v>228</v>
      </c>
      <c r="H2212" s="487" t="s">
        <v>228</v>
      </c>
      <c r="I2212" s="427"/>
      <c r="J2212" s="141">
        <v>0</v>
      </c>
      <c r="K2212" s="171">
        <v>0</v>
      </c>
      <c r="L2212" s="141">
        <v>0</v>
      </c>
    </row>
    <row r="2213" spans="2:12" ht="21">
      <c r="B2213" s="483" t="s">
        <v>232</v>
      </c>
      <c r="C2213" s="427"/>
      <c r="D2213" s="170" t="s">
        <v>77</v>
      </c>
      <c r="E2213" s="487" t="s">
        <v>228</v>
      </c>
      <c r="F2213" s="427"/>
      <c r="G2213" s="172" t="s">
        <v>228</v>
      </c>
      <c r="H2213" s="487" t="s">
        <v>228</v>
      </c>
      <c r="I2213" s="427"/>
      <c r="J2213" s="141">
        <v>0</v>
      </c>
      <c r="K2213" s="171">
        <v>0</v>
      </c>
      <c r="L2213" s="141">
        <v>0</v>
      </c>
    </row>
    <row r="2214" spans="2:12" ht="21">
      <c r="B2214" s="483" t="s">
        <v>231</v>
      </c>
      <c r="C2214" s="427"/>
      <c r="D2214" s="170" t="s">
        <v>230</v>
      </c>
      <c r="E2214" s="487" t="s">
        <v>228</v>
      </c>
      <c r="F2214" s="427"/>
      <c r="G2214" s="172" t="s">
        <v>228</v>
      </c>
      <c r="H2214" s="487" t="s">
        <v>228</v>
      </c>
      <c r="I2214" s="427"/>
      <c r="J2214" s="141">
        <v>-6964.68</v>
      </c>
      <c r="K2214" s="171">
        <v>-8500</v>
      </c>
      <c r="L2214" s="141">
        <v>1535.32</v>
      </c>
    </row>
    <row r="2215" spans="2:12">
      <c r="B2215" s="143" t="s">
        <v>228</v>
      </c>
      <c r="C2215" s="143" t="s">
        <v>228</v>
      </c>
      <c r="D2215" s="143" t="s">
        <v>228</v>
      </c>
      <c r="E2215" s="488" t="s">
        <v>228</v>
      </c>
      <c r="F2215" s="422"/>
      <c r="G2215" s="143" t="s">
        <v>228</v>
      </c>
      <c r="H2215" s="488" t="s">
        <v>228</v>
      </c>
      <c r="I2215" s="422"/>
      <c r="J2215" s="143" t="s">
        <v>228</v>
      </c>
      <c r="K2215" s="143" t="s">
        <v>228</v>
      </c>
      <c r="L2215" s="143" t="s">
        <v>228</v>
      </c>
    </row>
    <row r="2216" spans="2:12">
      <c r="B2216" s="485" t="s">
        <v>1930</v>
      </c>
      <c r="C2216" s="444"/>
      <c r="D2216" s="167" t="s">
        <v>1931</v>
      </c>
      <c r="E2216" s="484" t="s">
        <v>2425</v>
      </c>
      <c r="F2216" s="444"/>
      <c r="G2216" s="168" t="s">
        <v>2426</v>
      </c>
      <c r="H2216" s="484" t="s">
        <v>3</v>
      </c>
      <c r="I2216" s="444"/>
      <c r="J2216" s="168" t="s">
        <v>2425</v>
      </c>
      <c r="K2216" s="168" t="s">
        <v>2426</v>
      </c>
      <c r="L2216" s="168" t="s">
        <v>3</v>
      </c>
    </row>
    <row r="2217" spans="2:12">
      <c r="B2217" s="486" t="s">
        <v>259</v>
      </c>
      <c r="C2217" s="427"/>
      <c r="D2217" s="169" t="s">
        <v>228</v>
      </c>
      <c r="E2217" s="490" t="s">
        <v>258</v>
      </c>
      <c r="F2217" s="432"/>
      <c r="G2217" s="432"/>
      <c r="H2217" s="432"/>
      <c r="I2217" s="433"/>
      <c r="J2217" s="490" t="s">
        <v>257</v>
      </c>
      <c r="K2217" s="432"/>
      <c r="L2217" s="433"/>
    </row>
    <row r="2218" spans="2:12" ht="17.100000000000001" customHeight="1">
      <c r="B2218" s="492" t="s">
        <v>256</v>
      </c>
      <c r="C2218" s="426"/>
      <c r="D2218" s="426"/>
      <c r="E2218" s="426"/>
      <c r="F2218" s="426"/>
      <c r="G2218" s="426"/>
      <c r="H2218" s="426"/>
      <c r="I2218" s="426"/>
      <c r="J2218" s="426"/>
      <c r="K2218" s="426"/>
      <c r="L2218" s="427"/>
    </row>
    <row r="2219" spans="2:12">
      <c r="B2219" s="204" t="s">
        <v>1932</v>
      </c>
      <c r="C2219" s="174" t="s">
        <v>1925</v>
      </c>
      <c r="D2219" s="229" t="s">
        <v>1926</v>
      </c>
      <c r="E2219" s="489">
        <v>9319</v>
      </c>
      <c r="F2219" s="427"/>
      <c r="G2219" s="173">
        <v>13600</v>
      </c>
      <c r="H2219" s="489">
        <v>-4281</v>
      </c>
      <c r="I2219" s="427"/>
      <c r="J2219" s="142">
        <v>9319</v>
      </c>
      <c r="K2219" s="173">
        <v>13600</v>
      </c>
      <c r="L2219" s="142">
        <v>-4281</v>
      </c>
    </row>
    <row r="2220" spans="2:12">
      <c r="B2220" s="204" t="s">
        <v>1932</v>
      </c>
      <c r="C2220" s="174" t="s">
        <v>1916</v>
      </c>
      <c r="D2220" s="229" t="s">
        <v>1917</v>
      </c>
      <c r="E2220" s="489">
        <v>9065.1299999999992</v>
      </c>
      <c r="F2220" s="427"/>
      <c r="G2220" s="173">
        <v>13600</v>
      </c>
      <c r="H2220" s="489">
        <v>-4534.87</v>
      </c>
      <c r="I2220" s="427"/>
      <c r="J2220" s="142">
        <v>9065.1299999999992</v>
      </c>
      <c r="K2220" s="173">
        <v>13600</v>
      </c>
      <c r="L2220" s="142">
        <v>-4534.87</v>
      </c>
    </row>
    <row r="2221" spans="2:12">
      <c r="B2221" s="483" t="s">
        <v>252</v>
      </c>
      <c r="C2221" s="427"/>
      <c r="D2221" s="170" t="s">
        <v>251</v>
      </c>
      <c r="E2221" s="482">
        <v>18384.13</v>
      </c>
      <c r="F2221" s="427"/>
      <c r="G2221" s="171">
        <v>27200</v>
      </c>
      <c r="H2221" s="482">
        <v>-8815.8700000000008</v>
      </c>
      <c r="I2221" s="427"/>
      <c r="J2221" s="141">
        <v>18384.13</v>
      </c>
      <c r="K2221" s="171">
        <v>27200</v>
      </c>
      <c r="L2221" s="141">
        <v>-8815.8700000000008</v>
      </c>
    </row>
    <row r="2222" spans="2:12">
      <c r="B2222" s="204" t="s">
        <v>1932</v>
      </c>
      <c r="C2222" s="174" t="s">
        <v>2093</v>
      </c>
      <c r="D2222" s="229" t="s">
        <v>2094</v>
      </c>
      <c r="E2222" s="489">
        <v>36260.519999999997</v>
      </c>
      <c r="F2222" s="427"/>
      <c r="G2222" s="173">
        <v>54300</v>
      </c>
      <c r="H2222" s="489">
        <v>-18039.48</v>
      </c>
      <c r="I2222" s="427"/>
      <c r="J2222" s="142">
        <v>36260.519999999997</v>
      </c>
      <c r="K2222" s="173">
        <v>54300</v>
      </c>
      <c r="L2222" s="142">
        <v>-18039.48</v>
      </c>
    </row>
    <row r="2223" spans="2:12" ht="21">
      <c r="B2223" s="483" t="s">
        <v>250</v>
      </c>
      <c r="C2223" s="427"/>
      <c r="D2223" s="170" t="s">
        <v>249</v>
      </c>
      <c r="E2223" s="482">
        <v>36260.519999999997</v>
      </c>
      <c r="F2223" s="427"/>
      <c r="G2223" s="171">
        <v>54300</v>
      </c>
      <c r="H2223" s="482">
        <v>-18039.48</v>
      </c>
      <c r="I2223" s="427"/>
      <c r="J2223" s="141">
        <v>36260.519999999997</v>
      </c>
      <c r="K2223" s="171">
        <v>54300</v>
      </c>
      <c r="L2223" s="141">
        <v>-18039.48</v>
      </c>
    </row>
    <row r="2224" spans="2:12" ht="21">
      <c r="B2224" s="483" t="s">
        <v>248</v>
      </c>
      <c r="C2224" s="427"/>
      <c r="D2224" s="170" t="s">
        <v>247</v>
      </c>
      <c r="E2224" s="482">
        <v>-17876.39</v>
      </c>
      <c r="F2224" s="427"/>
      <c r="G2224" s="171">
        <v>-27100</v>
      </c>
      <c r="H2224" s="482">
        <v>9223.61</v>
      </c>
      <c r="I2224" s="427"/>
      <c r="J2224" s="141">
        <v>-17876.39</v>
      </c>
      <c r="K2224" s="171">
        <v>-27100</v>
      </c>
      <c r="L2224" s="141">
        <v>9223.61</v>
      </c>
    </row>
    <row r="2225" spans="2:12">
      <c r="B2225" s="483" t="s">
        <v>2022</v>
      </c>
      <c r="C2225" s="427"/>
      <c r="D2225" s="170" t="s">
        <v>2023</v>
      </c>
      <c r="E2225" s="482">
        <v>0</v>
      </c>
      <c r="F2225" s="427"/>
      <c r="G2225" s="171">
        <v>0</v>
      </c>
      <c r="H2225" s="482">
        <v>0</v>
      </c>
      <c r="I2225" s="427"/>
      <c r="J2225" s="172" t="s">
        <v>228</v>
      </c>
      <c r="K2225" s="172" t="s">
        <v>228</v>
      </c>
      <c r="L2225" s="172" t="s">
        <v>228</v>
      </c>
    </row>
    <row r="2226" spans="2:12" ht="21">
      <c r="B2226" s="483" t="s">
        <v>27</v>
      </c>
      <c r="C2226" s="427"/>
      <c r="D2226" s="170" t="s">
        <v>2024</v>
      </c>
      <c r="E2226" s="482">
        <v>-17876.39</v>
      </c>
      <c r="F2226" s="427"/>
      <c r="G2226" s="171">
        <v>-27100</v>
      </c>
      <c r="H2226" s="482">
        <v>9223.61</v>
      </c>
      <c r="I2226" s="427"/>
      <c r="J2226" s="172" t="s">
        <v>228</v>
      </c>
      <c r="K2226" s="172" t="s">
        <v>228</v>
      </c>
      <c r="L2226" s="172" t="s">
        <v>228</v>
      </c>
    </row>
    <row r="2227" spans="2:12" ht="17.100000000000001" customHeight="1">
      <c r="B2227" s="492" t="s">
        <v>246</v>
      </c>
      <c r="C2227" s="426"/>
      <c r="D2227" s="426"/>
      <c r="E2227" s="426"/>
      <c r="F2227" s="426"/>
      <c r="G2227" s="426"/>
      <c r="H2227" s="426"/>
      <c r="I2227" s="426"/>
      <c r="J2227" s="426"/>
      <c r="K2227" s="426"/>
      <c r="L2227" s="427"/>
    </row>
    <row r="2228" spans="2:12">
      <c r="B2228" s="483" t="s">
        <v>245</v>
      </c>
      <c r="C2228" s="427"/>
      <c r="D2228" s="170" t="s">
        <v>244</v>
      </c>
      <c r="E2228" s="487" t="s">
        <v>228</v>
      </c>
      <c r="F2228" s="427"/>
      <c r="G2228" s="172" t="s">
        <v>228</v>
      </c>
      <c r="H2228" s="487" t="s">
        <v>228</v>
      </c>
      <c r="I2228" s="427"/>
      <c r="J2228" s="141">
        <v>0</v>
      </c>
      <c r="K2228" s="171">
        <v>0</v>
      </c>
      <c r="L2228" s="141">
        <v>0</v>
      </c>
    </row>
    <row r="2229" spans="2:12">
      <c r="B2229" s="483" t="s">
        <v>243</v>
      </c>
      <c r="C2229" s="427"/>
      <c r="D2229" s="170" t="s">
        <v>242</v>
      </c>
      <c r="E2229" s="487" t="s">
        <v>228</v>
      </c>
      <c r="F2229" s="427"/>
      <c r="G2229" s="172" t="s">
        <v>228</v>
      </c>
      <c r="H2229" s="487" t="s">
        <v>228</v>
      </c>
      <c r="I2229" s="427"/>
      <c r="J2229" s="141">
        <v>0</v>
      </c>
      <c r="K2229" s="171">
        <v>0</v>
      </c>
      <c r="L2229" s="141">
        <v>0</v>
      </c>
    </row>
    <row r="2230" spans="2:12">
      <c r="B2230" s="483" t="s">
        <v>241</v>
      </c>
      <c r="C2230" s="427"/>
      <c r="D2230" s="170" t="s">
        <v>240</v>
      </c>
      <c r="E2230" s="487" t="s">
        <v>228</v>
      </c>
      <c r="F2230" s="427"/>
      <c r="G2230" s="172" t="s">
        <v>228</v>
      </c>
      <c r="H2230" s="487" t="s">
        <v>228</v>
      </c>
      <c r="I2230" s="427"/>
      <c r="J2230" s="141">
        <v>0</v>
      </c>
      <c r="K2230" s="171">
        <v>0</v>
      </c>
      <c r="L2230" s="141">
        <v>0</v>
      </c>
    </row>
    <row r="2231" spans="2:12">
      <c r="B2231" s="483" t="s">
        <v>239</v>
      </c>
      <c r="C2231" s="427"/>
      <c r="D2231" s="170" t="s">
        <v>238</v>
      </c>
      <c r="E2231" s="487" t="s">
        <v>228</v>
      </c>
      <c r="F2231" s="427"/>
      <c r="G2231" s="172" t="s">
        <v>228</v>
      </c>
      <c r="H2231" s="487" t="s">
        <v>228</v>
      </c>
      <c r="I2231" s="427"/>
      <c r="J2231" s="141">
        <v>-17876.39</v>
      </c>
      <c r="K2231" s="171">
        <v>-27100</v>
      </c>
      <c r="L2231" s="141">
        <v>9223.61</v>
      </c>
    </row>
    <row r="2232" spans="2:12" ht="17.100000000000001" customHeight="1">
      <c r="B2232" s="492" t="s">
        <v>237</v>
      </c>
      <c r="C2232" s="426"/>
      <c r="D2232" s="426"/>
      <c r="E2232" s="426"/>
      <c r="F2232" s="426"/>
      <c r="G2232" s="426"/>
      <c r="H2232" s="426"/>
      <c r="I2232" s="426"/>
      <c r="J2232" s="426"/>
      <c r="K2232" s="426"/>
      <c r="L2232" s="427"/>
    </row>
    <row r="2233" spans="2:12">
      <c r="B2233" s="483" t="s">
        <v>236</v>
      </c>
      <c r="C2233" s="427"/>
      <c r="D2233" s="170" t="s">
        <v>235</v>
      </c>
      <c r="E2233" s="487" t="s">
        <v>228</v>
      </c>
      <c r="F2233" s="427"/>
      <c r="G2233" s="172" t="s">
        <v>228</v>
      </c>
      <c r="H2233" s="487" t="s">
        <v>228</v>
      </c>
      <c r="I2233" s="427"/>
      <c r="J2233" s="141">
        <v>0</v>
      </c>
      <c r="K2233" s="171">
        <v>0</v>
      </c>
      <c r="L2233" s="141">
        <v>0</v>
      </c>
    </row>
    <row r="2234" spans="2:12">
      <c r="B2234" s="483" t="s">
        <v>234</v>
      </c>
      <c r="C2234" s="427"/>
      <c r="D2234" s="170" t="s">
        <v>233</v>
      </c>
      <c r="E2234" s="487" t="s">
        <v>228</v>
      </c>
      <c r="F2234" s="427"/>
      <c r="G2234" s="172" t="s">
        <v>228</v>
      </c>
      <c r="H2234" s="487" t="s">
        <v>228</v>
      </c>
      <c r="I2234" s="427"/>
      <c r="J2234" s="141">
        <v>0</v>
      </c>
      <c r="K2234" s="171">
        <v>0</v>
      </c>
      <c r="L2234" s="141">
        <v>0</v>
      </c>
    </row>
    <row r="2235" spans="2:12" ht="21">
      <c r="B2235" s="483" t="s">
        <v>232</v>
      </c>
      <c r="C2235" s="427"/>
      <c r="D2235" s="170" t="s">
        <v>77</v>
      </c>
      <c r="E2235" s="487" t="s">
        <v>228</v>
      </c>
      <c r="F2235" s="427"/>
      <c r="G2235" s="172" t="s">
        <v>228</v>
      </c>
      <c r="H2235" s="487" t="s">
        <v>228</v>
      </c>
      <c r="I2235" s="427"/>
      <c r="J2235" s="141">
        <v>0</v>
      </c>
      <c r="K2235" s="171">
        <v>0</v>
      </c>
      <c r="L2235" s="141">
        <v>0</v>
      </c>
    </row>
    <row r="2236" spans="2:12" ht="21">
      <c r="B2236" s="483" t="s">
        <v>231</v>
      </c>
      <c r="C2236" s="427"/>
      <c r="D2236" s="170" t="s">
        <v>230</v>
      </c>
      <c r="E2236" s="487" t="s">
        <v>228</v>
      </c>
      <c r="F2236" s="427"/>
      <c r="G2236" s="172" t="s">
        <v>228</v>
      </c>
      <c r="H2236" s="487" t="s">
        <v>228</v>
      </c>
      <c r="I2236" s="427"/>
      <c r="J2236" s="141">
        <v>-17876.39</v>
      </c>
      <c r="K2236" s="171">
        <v>-27100</v>
      </c>
      <c r="L2236" s="141">
        <v>9223.61</v>
      </c>
    </row>
    <row r="2237" spans="2:12">
      <c r="B2237" s="143" t="s">
        <v>228</v>
      </c>
      <c r="C2237" s="143" t="s">
        <v>228</v>
      </c>
      <c r="D2237" s="143" t="s">
        <v>228</v>
      </c>
      <c r="E2237" s="488" t="s">
        <v>228</v>
      </c>
      <c r="F2237" s="422"/>
      <c r="G2237" s="143" t="s">
        <v>228</v>
      </c>
      <c r="H2237" s="488" t="s">
        <v>228</v>
      </c>
      <c r="I2237" s="422"/>
      <c r="J2237" s="143" t="s">
        <v>228</v>
      </c>
      <c r="K2237" s="143" t="s">
        <v>228</v>
      </c>
      <c r="L2237" s="143" t="s">
        <v>228</v>
      </c>
    </row>
    <row r="2238" spans="2:12">
      <c r="B2238" s="485" t="s">
        <v>1933</v>
      </c>
      <c r="C2238" s="444"/>
      <c r="D2238" s="167" t="s">
        <v>1934</v>
      </c>
      <c r="E2238" s="484" t="s">
        <v>2425</v>
      </c>
      <c r="F2238" s="444"/>
      <c r="G2238" s="168" t="s">
        <v>2426</v>
      </c>
      <c r="H2238" s="484" t="s">
        <v>3</v>
      </c>
      <c r="I2238" s="444"/>
      <c r="J2238" s="168" t="s">
        <v>2425</v>
      </c>
      <c r="K2238" s="168" t="s">
        <v>2426</v>
      </c>
      <c r="L2238" s="168" t="s">
        <v>3</v>
      </c>
    </row>
    <row r="2239" spans="2:12">
      <c r="B2239" s="486" t="s">
        <v>259</v>
      </c>
      <c r="C2239" s="427"/>
      <c r="D2239" s="169" t="s">
        <v>228</v>
      </c>
      <c r="E2239" s="490" t="s">
        <v>258</v>
      </c>
      <c r="F2239" s="432"/>
      <c r="G2239" s="432"/>
      <c r="H2239" s="432"/>
      <c r="I2239" s="433"/>
      <c r="J2239" s="490" t="s">
        <v>257</v>
      </c>
      <c r="K2239" s="432"/>
      <c r="L2239" s="433"/>
    </row>
    <row r="2240" spans="2:12" ht="17.100000000000001" customHeight="1">
      <c r="B2240" s="492" t="s">
        <v>256</v>
      </c>
      <c r="C2240" s="426"/>
      <c r="D2240" s="426"/>
      <c r="E2240" s="426"/>
      <c r="F2240" s="426"/>
      <c r="G2240" s="426"/>
      <c r="H2240" s="426"/>
      <c r="I2240" s="426"/>
      <c r="J2240" s="426"/>
      <c r="K2240" s="426"/>
      <c r="L2240" s="427"/>
    </row>
    <row r="2241" spans="2:12" ht="21">
      <c r="B2241" s="204" t="s">
        <v>1935</v>
      </c>
      <c r="C2241" s="174" t="s">
        <v>385</v>
      </c>
      <c r="D2241" s="229" t="s">
        <v>384</v>
      </c>
      <c r="E2241" s="489">
        <v>0</v>
      </c>
      <c r="F2241" s="427"/>
      <c r="G2241" s="173">
        <v>6800</v>
      </c>
      <c r="H2241" s="489">
        <v>-6800</v>
      </c>
      <c r="I2241" s="427"/>
      <c r="J2241" s="174" t="s">
        <v>228</v>
      </c>
      <c r="K2241" s="174" t="s">
        <v>228</v>
      </c>
      <c r="L2241" s="174" t="s">
        <v>228</v>
      </c>
    </row>
    <row r="2242" spans="2:12">
      <c r="B2242" s="483" t="s">
        <v>252</v>
      </c>
      <c r="C2242" s="427"/>
      <c r="D2242" s="170" t="s">
        <v>251</v>
      </c>
      <c r="E2242" s="482">
        <v>0</v>
      </c>
      <c r="F2242" s="427"/>
      <c r="G2242" s="171">
        <v>6800</v>
      </c>
      <c r="H2242" s="482">
        <v>-6800</v>
      </c>
      <c r="I2242" s="427"/>
      <c r="J2242" s="141">
        <v>0</v>
      </c>
      <c r="K2242" s="171">
        <v>0</v>
      </c>
      <c r="L2242" s="141">
        <v>0</v>
      </c>
    </row>
    <row r="2243" spans="2:12">
      <c r="B2243" s="204" t="s">
        <v>1935</v>
      </c>
      <c r="C2243" s="174" t="s">
        <v>348</v>
      </c>
      <c r="D2243" s="229" t="s">
        <v>346</v>
      </c>
      <c r="E2243" s="489">
        <v>0</v>
      </c>
      <c r="F2243" s="427"/>
      <c r="G2243" s="173">
        <v>7800</v>
      </c>
      <c r="H2243" s="489">
        <v>-7800</v>
      </c>
      <c r="I2243" s="427"/>
      <c r="J2243" s="174" t="s">
        <v>228</v>
      </c>
      <c r="K2243" s="174" t="s">
        <v>228</v>
      </c>
      <c r="L2243" s="174" t="s">
        <v>228</v>
      </c>
    </row>
    <row r="2244" spans="2:12" ht="21">
      <c r="B2244" s="483" t="s">
        <v>250</v>
      </c>
      <c r="C2244" s="427"/>
      <c r="D2244" s="170" t="s">
        <v>249</v>
      </c>
      <c r="E2244" s="482">
        <v>0</v>
      </c>
      <c r="F2244" s="427"/>
      <c r="G2244" s="171">
        <v>7800</v>
      </c>
      <c r="H2244" s="482">
        <v>-7800</v>
      </c>
      <c r="I2244" s="427"/>
      <c r="J2244" s="141">
        <v>0</v>
      </c>
      <c r="K2244" s="171">
        <v>0</v>
      </c>
      <c r="L2244" s="141">
        <v>0</v>
      </c>
    </row>
    <row r="2245" spans="2:12" ht="21">
      <c r="B2245" s="483" t="s">
        <v>248</v>
      </c>
      <c r="C2245" s="427"/>
      <c r="D2245" s="170" t="s">
        <v>247</v>
      </c>
      <c r="E2245" s="482">
        <v>0</v>
      </c>
      <c r="F2245" s="427"/>
      <c r="G2245" s="171">
        <v>-1000</v>
      </c>
      <c r="H2245" s="482">
        <v>1000</v>
      </c>
      <c r="I2245" s="427"/>
      <c r="J2245" s="141">
        <v>0</v>
      </c>
      <c r="K2245" s="171">
        <v>0</v>
      </c>
      <c r="L2245" s="141">
        <v>0</v>
      </c>
    </row>
    <row r="2246" spans="2:12">
      <c r="B2246" s="483" t="s">
        <v>2022</v>
      </c>
      <c r="C2246" s="427"/>
      <c r="D2246" s="170" t="s">
        <v>2023</v>
      </c>
      <c r="E2246" s="482">
        <v>0</v>
      </c>
      <c r="F2246" s="427"/>
      <c r="G2246" s="171">
        <v>0</v>
      </c>
      <c r="H2246" s="482">
        <v>0</v>
      </c>
      <c r="I2246" s="427"/>
      <c r="J2246" s="172" t="s">
        <v>228</v>
      </c>
      <c r="K2246" s="172" t="s">
        <v>228</v>
      </c>
      <c r="L2246" s="172" t="s">
        <v>228</v>
      </c>
    </row>
    <row r="2247" spans="2:12" ht="21">
      <c r="B2247" s="483" t="s">
        <v>27</v>
      </c>
      <c r="C2247" s="427"/>
      <c r="D2247" s="170" t="s">
        <v>2024</v>
      </c>
      <c r="E2247" s="482">
        <v>0</v>
      </c>
      <c r="F2247" s="427"/>
      <c r="G2247" s="171">
        <v>-1000</v>
      </c>
      <c r="H2247" s="482">
        <v>1000</v>
      </c>
      <c r="I2247" s="427"/>
      <c r="J2247" s="172" t="s">
        <v>228</v>
      </c>
      <c r="K2247" s="172" t="s">
        <v>228</v>
      </c>
      <c r="L2247" s="172" t="s">
        <v>228</v>
      </c>
    </row>
    <row r="2248" spans="2:12" ht="17.100000000000001" customHeight="1">
      <c r="B2248" s="492" t="s">
        <v>246</v>
      </c>
      <c r="C2248" s="426"/>
      <c r="D2248" s="426"/>
      <c r="E2248" s="426"/>
      <c r="F2248" s="426"/>
      <c r="G2248" s="426"/>
      <c r="H2248" s="426"/>
      <c r="I2248" s="426"/>
      <c r="J2248" s="426"/>
      <c r="K2248" s="426"/>
      <c r="L2248" s="427"/>
    </row>
    <row r="2249" spans="2:12" ht="21">
      <c r="B2249" s="204" t="s">
        <v>1935</v>
      </c>
      <c r="C2249" s="174" t="s">
        <v>1611</v>
      </c>
      <c r="D2249" s="229" t="s">
        <v>363</v>
      </c>
      <c r="E2249" s="491" t="s">
        <v>228</v>
      </c>
      <c r="F2249" s="427"/>
      <c r="G2249" s="174" t="s">
        <v>228</v>
      </c>
      <c r="H2249" s="491" t="s">
        <v>228</v>
      </c>
      <c r="I2249" s="427"/>
      <c r="J2249" s="142">
        <v>5024.54</v>
      </c>
      <c r="K2249" s="173">
        <v>83900</v>
      </c>
      <c r="L2249" s="142">
        <v>-78875.460000000006</v>
      </c>
    </row>
    <row r="2250" spans="2:12" ht="21">
      <c r="B2250" s="204" t="s">
        <v>1935</v>
      </c>
      <c r="C2250" s="174" t="s">
        <v>495</v>
      </c>
      <c r="D2250" s="229" t="s">
        <v>554</v>
      </c>
      <c r="E2250" s="491" t="s">
        <v>228</v>
      </c>
      <c r="F2250" s="427"/>
      <c r="G2250" s="174" t="s">
        <v>228</v>
      </c>
      <c r="H2250" s="491" t="s">
        <v>228</v>
      </c>
      <c r="I2250" s="427"/>
      <c r="J2250" s="142">
        <v>0</v>
      </c>
      <c r="K2250" s="173">
        <v>42000</v>
      </c>
      <c r="L2250" s="142">
        <v>-42000</v>
      </c>
    </row>
    <row r="2251" spans="2:12">
      <c r="B2251" s="204" t="s">
        <v>1935</v>
      </c>
      <c r="C2251" s="174" t="s">
        <v>576</v>
      </c>
      <c r="D2251" s="229" t="s">
        <v>1899</v>
      </c>
      <c r="E2251" s="491" t="s">
        <v>228</v>
      </c>
      <c r="F2251" s="427"/>
      <c r="G2251" s="174" t="s">
        <v>228</v>
      </c>
      <c r="H2251" s="491" t="s">
        <v>228</v>
      </c>
      <c r="I2251" s="427"/>
      <c r="J2251" s="142">
        <v>2512.27</v>
      </c>
      <c r="K2251" s="173">
        <v>41900</v>
      </c>
      <c r="L2251" s="142">
        <v>-39387.730000000003</v>
      </c>
    </row>
    <row r="2252" spans="2:12">
      <c r="B2252" s="483" t="s">
        <v>245</v>
      </c>
      <c r="C2252" s="427"/>
      <c r="D2252" s="170" t="s">
        <v>244</v>
      </c>
      <c r="E2252" s="487" t="s">
        <v>228</v>
      </c>
      <c r="F2252" s="427"/>
      <c r="G2252" s="172" t="s">
        <v>228</v>
      </c>
      <c r="H2252" s="487" t="s">
        <v>228</v>
      </c>
      <c r="I2252" s="427"/>
      <c r="J2252" s="141">
        <v>7536.81</v>
      </c>
      <c r="K2252" s="171">
        <v>167800</v>
      </c>
      <c r="L2252" s="141">
        <v>-160263.19</v>
      </c>
    </row>
    <row r="2253" spans="2:12">
      <c r="B2253" s="204" t="s">
        <v>1935</v>
      </c>
      <c r="C2253" s="174" t="s">
        <v>585</v>
      </c>
      <c r="D2253" s="229" t="s">
        <v>584</v>
      </c>
      <c r="E2253" s="491" t="s">
        <v>228</v>
      </c>
      <c r="F2253" s="427"/>
      <c r="G2253" s="174" t="s">
        <v>228</v>
      </c>
      <c r="H2253" s="491" t="s">
        <v>228</v>
      </c>
      <c r="I2253" s="427"/>
      <c r="J2253" s="142">
        <v>10049.07</v>
      </c>
      <c r="K2253" s="173">
        <v>167800</v>
      </c>
      <c r="L2253" s="142">
        <v>-157750.93</v>
      </c>
    </row>
    <row r="2254" spans="2:12">
      <c r="B2254" s="483" t="s">
        <v>243</v>
      </c>
      <c r="C2254" s="427"/>
      <c r="D2254" s="170" t="s">
        <v>242</v>
      </c>
      <c r="E2254" s="487" t="s">
        <v>228</v>
      </c>
      <c r="F2254" s="427"/>
      <c r="G2254" s="172" t="s">
        <v>228</v>
      </c>
      <c r="H2254" s="487" t="s">
        <v>228</v>
      </c>
      <c r="I2254" s="427"/>
      <c r="J2254" s="141">
        <v>10049.07</v>
      </c>
      <c r="K2254" s="171">
        <v>167800</v>
      </c>
      <c r="L2254" s="141">
        <v>-157750.93</v>
      </c>
    </row>
    <row r="2255" spans="2:12">
      <c r="B2255" s="483" t="s">
        <v>241</v>
      </c>
      <c r="C2255" s="427"/>
      <c r="D2255" s="170" t="s">
        <v>240</v>
      </c>
      <c r="E2255" s="487" t="s">
        <v>228</v>
      </c>
      <c r="F2255" s="427"/>
      <c r="G2255" s="172" t="s">
        <v>228</v>
      </c>
      <c r="H2255" s="487" t="s">
        <v>228</v>
      </c>
      <c r="I2255" s="427"/>
      <c r="J2255" s="141">
        <v>-2512.2600000000002</v>
      </c>
      <c r="K2255" s="171">
        <v>0</v>
      </c>
      <c r="L2255" s="141">
        <v>-2512.2600000000002</v>
      </c>
    </row>
    <row r="2256" spans="2:12">
      <c r="B2256" s="483" t="s">
        <v>239</v>
      </c>
      <c r="C2256" s="427"/>
      <c r="D2256" s="170" t="s">
        <v>238</v>
      </c>
      <c r="E2256" s="487" t="s">
        <v>228</v>
      </c>
      <c r="F2256" s="427"/>
      <c r="G2256" s="172" t="s">
        <v>228</v>
      </c>
      <c r="H2256" s="487" t="s">
        <v>228</v>
      </c>
      <c r="I2256" s="427"/>
      <c r="J2256" s="141">
        <v>-2512.2600000000002</v>
      </c>
      <c r="K2256" s="171">
        <v>0</v>
      </c>
      <c r="L2256" s="141">
        <v>-2512.2600000000002</v>
      </c>
    </row>
    <row r="2257" spans="2:12" ht="17.100000000000001" customHeight="1">
      <c r="B2257" s="492" t="s">
        <v>237</v>
      </c>
      <c r="C2257" s="426"/>
      <c r="D2257" s="426"/>
      <c r="E2257" s="426"/>
      <c r="F2257" s="426"/>
      <c r="G2257" s="426"/>
      <c r="H2257" s="426"/>
      <c r="I2257" s="426"/>
      <c r="J2257" s="426"/>
      <c r="K2257" s="426"/>
      <c r="L2257" s="427"/>
    </row>
    <row r="2258" spans="2:12">
      <c r="B2258" s="483" t="s">
        <v>236</v>
      </c>
      <c r="C2258" s="427"/>
      <c r="D2258" s="170" t="s">
        <v>235</v>
      </c>
      <c r="E2258" s="487" t="s">
        <v>228</v>
      </c>
      <c r="F2258" s="427"/>
      <c r="G2258" s="172" t="s">
        <v>228</v>
      </c>
      <c r="H2258" s="487" t="s">
        <v>228</v>
      </c>
      <c r="I2258" s="427"/>
      <c r="J2258" s="141">
        <v>0</v>
      </c>
      <c r="K2258" s="171">
        <v>0</v>
      </c>
      <c r="L2258" s="141">
        <v>0</v>
      </c>
    </row>
    <row r="2259" spans="2:12">
      <c r="B2259" s="483" t="s">
        <v>234</v>
      </c>
      <c r="C2259" s="427"/>
      <c r="D2259" s="170" t="s">
        <v>233</v>
      </c>
      <c r="E2259" s="487" t="s">
        <v>228</v>
      </c>
      <c r="F2259" s="427"/>
      <c r="G2259" s="172" t="s">
        <v>228</v>
      </c>
      <c r="H2259" s="487" t="s">
        <v>228</v>
      </c>
      <c r="I2259" s="427"/>
      <c r="J2259" s="141">
        <v>0</v>
      </c>
      <c r="K2259" s="171">
        <v>0</v>
      </c>
      <c r="L2259" s="141">
        <v>0</v>
      </c>
    </row>
    <row r="2260" spans="2:12" ht="21">
      <c r="B2260" s="483" t="s">
        <v>232</v>
      </c>
      <c r="C2260" s="427"/>
      <c r="D2260" s="170" t="s">
        <v>77</v>
      </c>
      <c r="E2260" s="487" t="s">
        <v>228</v>
      </c>
      <c r="F2260" s="427"/>
      <c r="G2260" s="172" t="s">
        <v>228</v>
      </c>
      <c r="H2260" s="487" t="s">
        <v>228</v>
      </c>
      <c r="I2260" s="427"/>
      <c r="J2260" s="141">
        <v>0</v>
      </c>
      <c r="K2260" s="171">
        <v>0</v>
      </c>
      <c r="L2260" s="141">
        <v>0</v>
      </c>
    </row>
    <row r="2261" spans="2:12" ht="21">
      <c r="B2261" s="483" t="s">
        <v>231</v>
      </c>
      <c r="C2261" s="427"/>
      <c r="D2261" s="170" t="s">
        <v>230</v>
      </c>
      <c r="E2261" s="487" t="s">
        <v>228</v>
      </c>
      <c r="F2261" s="427"/>
      <c r="G2261" s="172" t="s">
        <v>228</v>
      </c>
      <c r="H2261" s="487" t="s">
        <v>228</v>
      </c>
      <c r="I2261" s="427"/>
      <c r="J2261" s="141">
        <v>-2512.2600000000002</v>
      </c>
      <c r="K2261" s="171">
        <v>0</v>
      </c>
      <c r="L2261" s="141">
        <v>-2512.2600000000002</v>
      </c>
    </row>
    <row r="2262" spans="2:12">
      <c r="B2262" s="143" t="s">
        <v>228</v>
      </c>
      <c r="C2262" s="143" t="s">
        <v>228</v>
      </c>
      <c r="D2262" s="143" t="s">
        <v>228</v>
      </c>
      <c r="E2262" s="488" t="s">
        <v>228</v>
      </c>
      <c r="F2262" s="422"/>
      <c r="G2262" s="143" t="s">
        <v>228</v>
      </c>
      <c r="H2262" s="488" t="s">
        <v>228</v>
      </c>
      <c r="I2262" s="422"/>
      <c r="J2262" s="143" t="s">
        <v>228</v>
      </c>
      <c r="K2262" s="143" t="s">
        <v>228</v>
      </c>
      <c r="L2262" s="143" t="s">
        <v>228</v>
      </c>
    </row>
    <row r="2263" spans="2:12">
      <c r="B2263" s="485" t="s">
        <v>1936</v>
      </c>
      <c r="C2263" s="444"/>
      <c r="D2263" s="167" t="s">
        <v>1937</v>
      </c>
      <c r="E2263" s="484" t="s">
        <v>2425</v>
      </c>
      <c r="F2263" s="444"/>
      <c r="G2263" s="168" t="s">
        <v>2426</v>
      </c>
      <c r="H2263" s="484" t="s">
        <v>3</v>
      </c>
      <c r="I2263" s="444"/>
      <c r="J2263" s="168" t="s">
        <v>2425</v>
      </c>
      <c r="K2263" s="168" t="s">
        <v>2426</v>
      </c>
      <c r="L2263" s="168" t="s">
        <v>3</v>
      </c>
    </row>
    <row r="2264" spans="2:12">
      <c r="B2264" s="486" t="s">
        <v>259</v>
      </c>
      <c r="C2264" s="427"/>
      <c r="D2264" s="169" t="s">
        <v>228</v>
      </c>
      <c r="E2264" s="490" t="s">
        <v>258</v>
      </c>
      <c r="F2264" s="432"/>
      <c r="G2264" s="432"/>
      <c r="H2264" s="432"/>
      <c r="I2264" s="433"/>
      <c r="J2264" s="490" t="s">
        <v>257</v>
      </c>
      <c r="K2264" s="432"/>
      <c r="L2264" s="433"/>
    </row>
    <row r="2265" spans="2:12" ht="17.100000000000001" customHeight="1">
      <c r="B2265" s="492" t="s">
        <v>256</v>
      </c>
      <c r="C2265" s="426"/>
      <c r="D2265" s="426"/>
      <c r="E2265" s="426"/>
      <c r="F2265" s="426"/>
      <c r="G2265" s="426"/>
      <c r="H2265" s="426"/>
      <c r="I2265" s="426"/>
      <c r="J2265" s="426"/>
      <c r="K2265" s="426"/>
      <c r="L2265" s="427"/>
    </row>
    <row r="2266" spans="2:12">
      <c r="B2266" s="204" t="s">
        <v>1938</v>
      </c>
      <c r="C2266" s="174" t="s">
        <v>1925</v>
      </c>
      <c r="D2266" s="229" t="s">
        <v>1926</v>
      </c>
      <c r="E2266" s="489">
        <v>1041</v>
      </c>
      <c r="F2266" s="427"/>
      <c r="G2266" s="173">
        <v>6200</v>
      </c>
      <c r="H2266" s="489">
        <v>-5159</v>
      </c>
      <c r="I2266" s="427"/>
      <c r="J2266" s="142">
        <v>1041</v>
      </c>
      <c r="K2266" s="173">
        <v>6200</v>
      </c>
      <c r="L2266" s="142">
        <v>-5159</v>
      </c>
    </row>
    <row r="2267" spans="2:12">
      <c r="B2267" s="204" t="s">
        <v>1938</v>
      </c>
      <c r="C2267" s="174" t="s">
        <v>1916</v>
      </c>
      <c r="D2267" s="229" t="s">
        <v>1917</v>
      </c>
      <c r="E2267" s="489">
        <v>897.75</v>
      </c>
      <c r="F2267" s="427"/>
      <c r="G2267" s="173">
        <v>6200</v>
      </c>
      <c r="H2267" s="489">
        <v>-5302.25</v>
      </c>
      <c r="I2267" s="427"/>
      <c r="J2267" s="142">
        <v>897.75</v>
      </c>
      <c r="K2267" s="173">
        <v>6200</v>
      </c>
      <c r="L2267" s="142">
        <v>-5302.25</v>
      </c>
    </row>
    <row r="2268" spans="2:12">
      <c r="B2268" s="483" t="s">
        <v>252</v>
      </c>
      <c r="C2268" s="427"/>
      <c r="D2268" s="170" t="s">
        <v>251</v>
      </c>
      <c r="E2268" s="482">
        <v>1938.75</v>
      </c>
      <c r="F2268" s="427"/>
      <c r="G2268" s="171">
        <v>12400</v>
      </c>
      <c r="H2268" s="482">
        <v>-10461.25</v>
      </c>
      <c r="I2268" s="427"/>
      <c r="J2268" s="141">
        <v>1938.75</v>
      </c>
      <c r="K2268" s="171">
        <v>12400</v>
      </c>
      <c r="L2268" s="141">
        <v>-10461.25</v>
      </c>
    </row>
    <row r="2269" spans="2:12">
      <c r="B2269" s="204" t="s">
        <v>1938</v>
      </c>
      <c r="C2269" s="174" t="s">
        <v>579</v>
      </c>
      <c r="D2269" s="229" t="s">
        <v>1937</v>
      </c>
      <c r="E2269" s="489">
        <v>3591</v>
      </c>
      <c r="F2269" s="427"/>
      <c r="G2269" s="173">
        <v>24700</v>
      </c>
      <c r="H2269" s="489">
        <v>-21109</v>
      </c>
      <c r="I2269" s="427"/>
      <c r="J2269" s="142">
        <v>3591</v>
      </c>
      <c r="K2269" s="173">
        <v>24700</v>
      </c>
      <c r="L2269" s="142">
        <v>-21109</v>
      </c>
    </row>
    <row r="2270" spans="2:12" ht="21">
      <c r="B2270" s="483" t="s">
        <v>250</v>
      </c>
      <c r="C2270" s="427"/>
      <c r="D2270" s="170" t="s">
        <v>249</v>
      </c>
      <c r="E2270" s="482">
        <v>3591</v>
      </c>
      <c r="F2270" s="427"/>
      <c r="G2270" s="171">
        <v>24700</v>
      </c>
      <c r="H2270" s="482">
        <v>-21109</v>
      </c>
      <c r="I2270" s="427"/>
      <c r="J2270" s="141">
        <v>3591</v>
      </c>
      <c r="K2270" s="171">
        <v>24700</v>
      </c>
      <c r="L2270" s="141">
        <v>-21109</v>
      </c>
    </row>
    <row r="2271" spans="2:12" ht="21">
      <c r="B2271" s="483" t="s">
        <v>248</v>
      </c>
      <c r="C2271" s="427"/>
      <c r="D2271" s="170" t="s">
        <v>247</v>
      </c>
      <c r="E2271" s="482">
        <v>-1652.25</v>
      </c>
      <c r="F2271" s="427"/>
      <c r="G2271" s="171">
        <v>-12300</v>
      </c>
      <c r="H2271" s="482">
        <v>10647.75</v>
      </c>
      <c r="I2271" s="427"/>
      <c r="J2271" s="141">
        <v>-1652.25</v>
      </c>
      <c r="K2271" s="171">
        <v>-12300</v>
      </c>
      <c r="L2271" s="141">
        <v>10647.75</v>
      </c>
    </row>
    <row r="2272" spans="2:12">
      <c r="B2272" s="483" t="s">
        <v>2022</v>
      </c>
      <c r="C2272" s="427"/>
      <c r="D2272" s="170" t="s">
        <v>2023</v>
      </c>
      <c r="E2272" s="482">
        <v>0</v>
      </c>
      <c r="F2272" s="427"/>
      <c r="G2272" s="171">
        <v>0</v>
      </c>
      <c r="H2272" s="482">
        <v>0</v>
      </c>
      <c r="I2272" s="427"/>
      <c r="J2272" s="172" t="s">
        <v>228</v>
      </c>
      <c r="K2272" s="172" t="s">
        <v>228</v>
      </c>
      <c r="L2272" s="172" t="s">
        <v>228</v>
      </c>
    </row>
    <row r="2273" spans="2:12" ht="21">
      <c r="B2273" s="483" t="s">
        <v>27</v>
      </c>
      <c r="C2273" s="427"/>
      <c r="D2273" s="170" t="s">
        <v>2024</v>
      </c>
      <c r="E2273" s="482">
        <v>-1652.25</v>
      </c>
      <c r="F2273" s="427"/>
      <c r="G2273" s="171">
        <v>-12300</v>
      </c>
      <c r="H2273" s="482">
        <v>10647.75</v>
      </c>
      <c r="I2273" s="427"/>
      <c r="J2273" s="172" t="s">
        <v>228</v>
      </c>
      <c r="K2273" s="172" t="s">
        <v>228</v>
      </c>
      <c r="L2273" s="172" t="s">
        <v>228</v>
      </c>
    </row>
    <row r="2274" spans="2:12" ht="17.100000000000001" customHeight="1">
      <c r="B2274" s="492" t="s">
        <v>246</v>
      </c>
      <c r="C2274" s="426"/>
      <c r="D2274" s="426"/>
      <c r="E2274" s="426"/>
      <c r="F2274" s="426"/>
      <c r="G2274" s="426"/>
      <c r="H2274" s="426"/>
      <c r="I2274" s="426"/>
      <c r="J2274" s="426"/>
      <c r="K2274" s="426"/>
      <c r="L2274" s="427"/>
    </row>
    <row r="2275" spans="2:12">
      <c r="B2275" s="483" t="s">
        <v>245</v>
      </c>
      <c r="C2275" s="427"/>
      <c r="D2275" s="170" t="s">
        <v>244</v>
      </c>
      <c r="E2275" s="487" t="s">
        <v>228</v>
      </c>
      <c r="F2275" s="427"/>
      <c r="G2275" s="172" t="s">
        <v>228</v>
      </c>
      <c r="H2275" s="487" t="s">
        <v>228</v>
      </c>
      <c r="I2275" s="427"/>
      <c r="J2275" s="141">
        <v>0</v>
      </c>
      <c r="K2275" s="171">
        <v>0</v>
      </c>
      <c r="L2275" s="141">
        <v>0</v>
      </c>
    </row>
    <row r="2276" spans="2:12">
      <c r="B2276" s="483" t="s">
        <v>243</v>
      </c>
      <c r="C2276" s="427"/>
      <c r="D2276" s="170" t="s">
        <v>242</v>
      </c>
      <c r="E2276" s="487" t="s">
        <v>228</v>
      </c>
      <c r="F2276" s="427"/>
      <c r="G2276" s="172" t="s">
        <v>228</v>
      </c>
      <c r="H2276" s="487" t="s">
        <v>228</v>
      </c>
      <c r="I2276" s="427"/>
      <c r="J2276" s="141">
        <v>0</v>
      </c>
      <c r="K2276" s="171">
        <v>0</v>
      </c>
      <c r="L2276" s="141">
        <v>0</v>
      </c>
    </row>
    <row r="2277" spans="2:12">
      <c r="B2277" s="483" t="s">
        <v>241</v>
      </c>
      <c r="C2277" s="427"/>
      <c r="D2277" s="170" t="s">
        <v>240</v>
      </c>
      <c r="E2277" s="487" t="s">
        <v>228</v>
      </c>
      <c r="F2277" s="427"/>
      <c r="G2277" s="172" t="s">
        <v>228</v>
      </c>
      <c r="H2277" s="487" t="s">
        <v>228</v>
      </c>
      <c r="I2277" s="427"/>
      <c r="J2277" s="141">
        <v>0</v>
      </c>
      <c r="K2277" s="171">
        <v>0</v>
      </c>
      <c r="L2277" s="141">
        <v>0</v>
      </c>
    </row>
    <row r="2278" spans="2:12">
      <c r="B2278" s="483" t="s">
        <v>239</v>
      </c>
      <c r="C2278" s="427"/>
      <c r="D2278" s="170" t="s">
        <v>238</v>
      </c>
      <c r="E2278" s="487" t="s">
        <v>228</v>
      </c>
      <c r="F2278" s="427"/>
      <c r="G2278" s="172" t="s">
        <v>228</v>
      </c>
      <c r="H2278" s="487" t="s">
        <v>228</v>
      </c>
      <c r="I2278" s="427"/>
      <c r="J2278" s="141">
        <v>-1652.25</v>
      </c>
      <c r="K2278" s="171">
        <v>-12300</v>
      </c>
      <c r="L2278" s="141">
        <v>10647.75</v>
      </c>
    </row>
    <row r="2279" spans="2:12" ht="17.100000000000001" customHeight="1">
      <c r="B2279" s="492" t="s">
        <v>237</v>
      </c>
      <c r="C2279" s="426"/>
      <c r="D2279" s="426"/>
      <c r="E2279" s="426"/>
      <c r="F2279" s="426"/>
      <c r="G2279" s="426"/>
      <c r="H2279" s="426"/>
      <c r="I2279" s="426"/>
      <c r="J2279" s="426"/>
      <c r="K2279" s="426"/>
      <c r="L2279" s="427"/>
    </row>
    <row r="2280" spans="2:12">
      <c r="B2280" s="483" t="s">
        <v>236</v>
      </c>
      <c r="C2280" s="427"/>
      <c r="D2280" s="170" t="s">
        <v>235</v>
      </c>
      <c r="E2280" s="487" t="s">
        <v>228</v>
      </c>
      <c r="F2280" s="427"/>
      <c r="G2280" s="172" t="s">
        <v>228</v>
      </c>
      <c r="H2280" s="487" t="s">
        <v>228</v>
      </c>
      <c r="I2280" s="427"/>
      <c r="J2280" s="141">
        <v>0</v>
      </c>
      <c r="K2280" s="171">
        <v>0</v>
      </c>
      <c r="L2280" s="141">
        <v>0</v>
      </c>
    </row>
    <row r="2281" spans="2:12">
      <c r="B2281" s="483" t="s">
        <v>234</v>
      </c>
      <c r="C2281" s="427"/>
      <c r="D2281" s="170" t="s">
        <v>233</v>
      </c>
      <c r="E2281" s="487" t="s">
        <v>228</v>
      </c>
      <c r="F2281" s="427"/>
      <c r="G2281" s="172" t="s">
        <v>228</v>
      </c>
      <c r="H2281" s="487" t="s">
        <v>228</v>
      </c>
      <c r="I2281" s="427"/>
      <c r="J2281" s="141">
        <v>0</v>
      </c>
      <c r="K2281" s="171">
        <v>0</v>
      </c>
      <c r="L2281" s="141">
        <v>0</v>
      </c>
    </row>
    <row r="2282" spans="2:12" ht="21">
      <c r="B2282" s="483" t="s">
        <v>232</v>
      </c>
      <c r="C2282" s="427"/>
      <c r="D2282" s="170" t="s">
        <v>77</v>
      </c>
      <c r="E2282" s="487" t="s">
        <v>228</v>
      </c>
      <c r="F2282" s="427"/>
      <c r="G2282" s="172" t="s">
        <v>228</v>
      </c>
      <c r="H2282" s="487" t="s">
        <v>228</v>
      </c>
      <c r="I2282" s="427"/>
      <c r="J2282" s="141">
        <v>0</v>
      </c>
      <c r="K2282" s="171">
        <v>0</v>
      </c>
      <c r="L2282" s="141">
        <v>0</v>
      </c>
    </row>
    <row r="2283" spans="2:12" ht="21">
      <c r="B2283" s="483" t="s">
        <v>231</v>
      </c>
      <c r="C2283" s="427"/>
      <c r="D2283" s="170" t="s">
        <v>230</v>
      </c>
      <c r="E2283" s="487" t="s">
        <v>228</v>
      </c>
      <c r="F2283" s="427"/>
      <c r="G2283" s="172" t="s">
        <v>228</v>
      </c>
      <c r="H2283" s="487" t="s">
        <v>228</v>
      </c>
      <c r="I2283" s="427"/>
      <c r="J2283" s="141">
        <v>-1652.25</v>
      </c>
      <c r="K2283" s="171">
        <v>-12300</v>
      </c>
      <c r="L2283" s="141">
        <v>10647.75</v>
      </c>
    </row>
    <row r="2284" spans="2:12">
      <c r="B2284" s="143" t="s">
        <v>228</v>
      </c>
      <c r="C2284" s="143" t="s">
        <v>228</v>
      </c>
      <c r="D2284" s="143" t="s">
        <v>228</v>
      </c>
      <c r="E2284" s="488" t="s">
        <v>228</v>
      </c>
      <c r="F2284" s="422"/>
      <c r="G2284" s="143" t="s">
        <v>228</v>
      </c>
      <c r="H2284" s="488" t="s">
        <v>228</v>
      </c>
      <c r="I2284" s="422"/>
      <c r="J2284" s="143" t="s">
        <v>228</v>
      </c>
      <c r="K2284" s="143" t="s">
        <v>228</v>
      </c>
      <c r="L2284" s="143" t="s">
        <v>228</v>
      </c>
    </row>
    <row r="2285" spans="2:12">
      <c r="B2285" s="485" t="s">
        <v>1939</v>
      </c>
      <c r="C2285" s="444"/>
      <c r="D2285" s="167" t="s">
        <v>1940</v>
      </c>
      <c r="E2285" s="484" t="s">
        <v>2425</v>
      </c>
      <c r="F2285" s="444"/>
      <c r="G2285" s="168" t="s">
        <v>2426</v>
      </c>
      <c r="H2285" s="484" t="s">
        <v>3</v>
      </c>
      <c r="I2285" s="444"/>
      <c r="J2285" s="168" t="s">
        <v>2425</v>
      </c>
      <c r="K2285" s="168" t="s">
        <v>2426</v>
      </c>
      <c r="L2285" s="168" t="s">
        <v>3</v>
      </c>
    </row>
    <row r="2286" spans="2:12">
      <c r="B2286" s="486" t="s">
        <v>259</v>
      </c>
      <c r="C2286" s="427"/>
      <c r="D2286" s="169" t="s">
        <v>228</v>
      </c>
      <c r="E2286" s="490" t="s">
        <v>258</v>
      </c>
      <c r="F2286" s="432"/>
      <c r="G2286" s="432"/>
      <c r="H2286" s="432"/>
      <c r="I2286" s="433"/>
      <c r="J2286" s="490" t="s">
        <v>257</v>
      </c>
      <c r="K2286" s="432"/>
      <c r="L2286" s="433"/>
    </row>
    <row r="2287" spans="2:12" ht="17.100000000000001" customHeight="1">
      <c r="B2287" s="492" t="s">
        <v>256</v>
      </c>
      <c r="C2287" s="426"/>
      <c r="D2287" s="426"/>
      <c r="E2287" s="426"/>
      <c r="F2287" s="426"/>
      <c r="G2287" s="426"/>
      <c r="H2287" s="426"/>
      <c r="I2287" s="426"/>
      <c r="J2287" s="426"/>
      <c r="K2287" s="426"/>
      <c r="L2287" s="427"/>
    </row>
    <row r="2288" spans="2:12">
      <c r="B2288" s="204" t="s">
        <v>1941</v>
      </c>
      <c r="C2288" s="174" t="s">
        <v>1925</v>
      </c>
      <c r="D2288" s="229" t="s">
        <v>1926</v>
      </c>
      <c r="E2288" s="489">
        <v>0</v>
      </c>
      <c r="F2288" s="427"/>
      <c r="G2288" s="173">
        <v>35400</v>
      </c>
      <c r="H2288" s="489">
        <v>-35400</v>
      </c>
      <c r="I2288" s="427"/>
      <c r="J2288" s="142">
        <v>0</v>
      </c>
      <c r="K2288" s="173">
        <v>35400</v>
      </c>
      <c r="L2288" s="142">
        <v>-35400</v>
      </c>
    </row>
    <row r="2289" spans="2:12">
      <c r="B2289" s="204" t="s">
        <v>1941</v>
      </c>
      <c r="C2289" s="174" t="s">
        <v>1916</v>
      </c>
      <c r="D2289" s="229" t="s">
        <v>1917</v>
      </c>
      <c r="E2289" s="489">
        <v>15.23</v>
      </c>
      <c r="F2289" s="427"/>
      <c r="G2289" s="173">
        <v>35400</v>
      </c>
      <c r="H2289" s="489">
        <v>-35384.769999999997</v>
      </c>
      <c r="I2289" s="427"/>
      <c r="J2289" s="142">
        <v>15.23</v>
      </c>
      <c r="K2289" s="173">
        <v>35400</v>
      </c>
      <c r="L2289" s="142">
        <v>-35384.769999999997</v>
      </c>
    </row>
    <row r="2290" spans="2:12">
      <c r="B2290" s="483" t="s">
        <v>252</v>
      </c>
      <c r="C2290" s="427"/>
      <c r="D2290" s="170" t="s">
        <v>251</v>
      </c>
      <c r="E2290" s="482">
        <v>15.23</v>
      </c>
      <c r="F2290" s="427"/>
      <c r="G2290" s="171">
        <v>70800</v>
      </c>
      <c r="H2290" s="482">
        <v>-70784.77</v>
      </c>
      <c r="I2290" s="427"/>
      <c r="J2290" s="141">
        <v>15.23</v>
      </c>
      <c r="K2290" s="171">
        <v>70800</v>
      </c>
      <c r="L2290" s="141">
        <v>-70784.77</v>
      </c>
    </row>
    <row r="2291" spans="2:12">
      <c r="B2291" s="204" t="s">
        <v>1941</v>
      </c>
      <c r="C2291" s="174" t="s">
        <v>2093</v>
      </c>
      <c r="D2291" s="229" t="s">
        <v>2094</v>
      </c>
      <c r="E2291" s="489">
        <v>60.92</v>
      </c>
      <c r="F2291" s="427"/>
      <c r="G2291" s="173">
        <v>141400</v>
      </c>
      <c r="H2291" s="489">
        <v>-141339.07999999999</v>
      </c>
      <c r="I2291" s="427"/>
      <c r="J2291" s="142">
        <v>60.92</v>
      </c>
      <c r="K2291" s="173">
        <v>141400</v>
      </c>
      <c r="L2291" s="142">
        <v>-141339.07999999999</v>
      </c>
    </row>
    <row r="2292" spans="2:12" ht="21">
      <c r="B2292" s="483" t="s">
        <v>250</v>
      </c>
      <c r="C2292" s="427"/>
      <c r="D2292" s="170" t="s">
        <v>249</v>
      </c>
      <c r="E2292" s="482">
        <v>60.92</v>
      </c>
      <c r="F2292" s="427"/>
      <c r="G2292" s="171">
        <v>141400</v>
      </c>
      <c r="H2292" s="482">
        <v>-141339.07999999999</v>
      </c>
      <c r="I2292" s="427"/>
      <c r="J2292" s="141">
        <v>60.92</v>
      </c>
      <c r="K2292" s="171">
        <v>141400</v>
      </c>
      <c r="L2292" s="141">
        <v>-141339.07999999999</v>
      </c>
    </row>
    <row r="2293" spans="2:12" ht="21">
      <c r="B2293" s="483" t="s">
        <v>248</v>
      </c>
      <c r="C2293" s="427"/>
      <c r="D2293" s="170" t="s">
        <v>247</v>
      </c>
      <c r="E2293" s="482">
        <v>-45.69</v>
      </c>
      <c r="F2293" s="427"/>
      <c r="G2293" s="171">
        <v>-70600</v>
      </c>
      <c r="H2293" s="482">
        <v>70554.31</v>
      </c>
      <c r="I2293" s="427"/>
      <c r="J2293" s="141">
        <v>-45.69</v>
      </c>
      <c r="K2293" s="171">
        <v>-70600</v>
      </c>
      <c r="L2293" s="141">
        <v>70554.31</v>
      </c>
    </row>
    <row r="2294" spans="2:12">
      <c r="B2294" s="483" t="s">
        <v>2022</v>
      </c>
      <c r="C2294" s="427"/>
      <c r="D2294" s="170" t="s">
        <v>2023</v>
      </c>
      <c r="E2294" s="482">
        <v>0</v>
      </c>
      <c r="F2294" s="427"/>
      <c r="G2294" s="171">
        <v>0</v>
      </c>
      <c r="H2294" s="482">
        <v>0</v>
      </c>
      <c r="I2294" s="427"/>
      <c r="J2294" s="172" t="s">
        <v>228</v>
      </c>
      <c r="K2294" s="172" t="s">
        <v>228</v>
      </c>
      <c r="L2294" s="172" t="s">
        <v>228</v>
      </c>
    </row>
    <row r="2295" spans="2:12" ht="21">
      <c r="B2295" s="483" t="s">
        <v>27</v>
      </c>
      <c r="C2295" s="427"/>
      <c r="D2295" s="170" t="s">
        <v>2024</v>
      </c>
      <c r="E2295" s="482">
        <v>-45.69</v>
      </c>
      <c r="F2295" s="427"/>
      <c r="G2295" s="171">
        <v>-70600</v>
      </c>
      <c r="H2295" s="482">
        <v>70554.31</v>
      </c>
      <c r="I2295" s="427"/>
      <c r="J2295" s="172" t="s">
        <v>228</v>
      </c>
      <c r="K2295" s="172" t="s">
        <v>228</v>
      </c>
      <c r="L2295" s="172" t="s">
        <v>228</v>
      </c>
    </row>
    <row r="2296" spans="2:12" ht="17.100000000000001" customHeight="1">
      <c r="B2296" s="492" t="s">
        <v>246</v>
      </c>
      <c r="C2296" s="426"/>
      <c r="D2296" s="426"/>
      <c r="E2296" s="426"/>
      <c r="F2296" s="426"/>
      <c r="G2296" s="426"/>
      <c r="H2296" s="426"/>
      <c r="I2296" s="426"/>
      <c r="J2296" s="426"/>
      <c r="K2296" s="426"/>
      <c r="L2296" s="427"/>
    </row>
    <row r="2297" spans="2:12" ht="21">
      <c r="B2297" s="204" t="s">
        <v>1941</v>
      </c>
      <c r="C2297" s="174" t="s">
        <v>1611</v>
      </c>
      <c r="D2297" s="229" t="s">
        <v>363</v>
      </c>
      <c r="E2297" s="491" t="s">
        <v>228</v>
      </c>
      <c r="F2297" s="427"/>
      <c r="G2297" s="174" t="s">
        <v>228</v>
      </c>
      <c r="H2297" s="491" t="s">
        <v>228</v>
      </c>
      <c r="I2297" s="427"/>
      <c r="J2297" s="142">
        <v>4746</v>
      </c>
      <c r="K2297" s="173">
        <v>90000</v>
      </c>
      <c r="L2297" s="142">
        <v>-85254</v>
      </c>
    </row>
    <row r="2298" spans="2:12" ht="21">
      <c r="B2298" s="204" t="s">
        <v>1941</v>
      </c>
      <c r="C2298" s="174" t="s">
        <v>495</v>
      </c>
      <c r="D2298" s="229" t="s">
        <v>554</v>
      </c>
      <c r="E2298" s="491" t="s">
        <v>228</v>
      </c>
      <c r="F2298" s="427"/>
      <c r="G2298" s="174" t="s">
        <v>228</v>
      </c>
      <c r="H2298" s="491" t="s">
        <v>228</v>
      </c>
      <c r="I2298" s="427"/>
      <c r="J2298" s="142">
        <v>0</v>
      </c>
      <c r="K2298" s="173">
        <v>45000</v>
      </c>
      <c r="L2298" s="142">
        <v>-45000</v>
      </c>
    </row>
    <row r="2299" spans="2:12" ht="21">
      <c r="B2299" s="204" t="s">
        <v>1941</v>
      </c>
      <c r="C2299" s="174" t="s">
        <v>576</v>
      </c>
      <c r="D2299" s="229" t="s">
        <v>554</v>
      </c>
      <c r="E2299" s="491" t="s">
        <v>228</v>
      </c>
      <c r="F2299" s="427"/>
      <c r="G2299" s="174" t="s">
        <v>228</v>
      </c>
      <c r="H2299" s="491" t="s">
        <v>228</v>
      </c>
      <c r="I2299" s="427"/>
      <c r="J2299" s="142">
        <v>4798.3</v>
      </c>
      <c r="K2299" s="173">
        <v>45000</v>
      </c>
      <c r="L2299" s="142">
        <v>-40201.699999999997</v>
      </c>
    </row>
    <row r="2300" spans="2:12">
      <c r="B2300" s="483" t="s">
        <v>245</v>
      </c>
      <c r="C2300" s="427"/>
      <c r="D2300" s="170" t="s">
        <v>244</v>
      </c>
      <c r="E2300" s="487" t="s">
        <v>228</v>
      </c>
      <c r="F2300" s="427"/>
      <c r="G2300" s="172" t="s">
        <v>228</v>
      </c>
      <c r="H2300" s="487" t="s">
        <v>228</v>
      </c>
      <c r="I2300" s="427"/>
      <c r="J2300" s="141">
        <v>9544.2999999999993</v>
      </c>
      <c r="K2300" s="171">
        <v>180000</v>
      </c>
      <c r="L2300" s="141">
        <v>-170455.7</v>
      </c>
    </row>
    <row r="2301" spans="2:12">
      <c r="B2301" s="204" t="s">
        <v>1941</v>
      </c>
      <c r="C2301" s="174" t="s">
        <v>585</v>
      </c>
      <c r="D2301" s="229" t="s">
        <v>584</v>
      </c>
      <c r="E2301" s="491" t="s">
        <v>228</v>
      </c>
      <c r="F2301" s="427"/>
      <c r="G2301" s="174" t="s">
        <v>228</v>
      </c>
      <c r="H2301" s="491" t="s">
        <v>228</v>
      </c>
      <c r="I2301" s="427"/>
      <c r="J2301" s="142">
        <v>9544.2999999999993</v>
      </c>
      <c r="K2301" s="173">
        <v>180000</v>
      </c>
      <c r="L2301" s="142">
        <v>-170455.7</v>
      </c>
    </row>
    <row r="2302" spans="2:12">
      <c r="B2302" s="483" t="s">
        <v>243</v>
      </c>
      <c r="C2302" s="427"/>
      <c r="D2302" s="170" t="s">
        <v>242</v>
      </c>
      <c r="E2302" s="487" t="s">
        <v>228</v>
      </c>
      <c r="F2302" s="427"/>
      <c r="G2302" s="172" t="s">
        <v>228</v>
      </c>
      <c r="H2302" s="487" t="s">
        <v>228</v>
      </c>
      <c r="I2302" s="427"/>
      <c r="J2302" s="141">
        <v>9544.2999999999993</v>
      </c>
      <c r="K2302" s="171">
        <v>180000</v>
      </c>
      <c r="L2302" s="141">
        <v>-170455.7</v>
      </c>
    </row>
    <row r="2303" spans="2:12">
      <c r="B2303" s="483" t="s">
        <v>241</v>
      </c>
      <c r="C2303" s="427"/>
      <c r="D2303" s="170" t="s">
        <v>240</v>
      </c>
      <c r="E2303" s="487" t="s">
        <v>228</v>
      </c>
      <c r="F2303" s="427"/>
      <c r="G2303" s="172" t="s">
        <v>228</v>
      </c>
      <c r="H2303" s="487" t="s">
        <v>228</v>
      </c>
      <c r="I2303" s="427"/>
      <c r="J2303" s="141">
        <v>0</v>
      </c>
      <c r="K2303" s="171">
        <v>0</v>
      </c>
      <c r="L2303" s="141">
        <v>0</v>
      </c>
    </row>
    <row r="2304" spans="2:12">
      <c r="B2304" s="483" t="s">
        <v>239</v>
      </c>
      <c r="C2304" s="427"/>
      <c r="D2304" s="170" t="s">
        <v>238</v>
      </c>
      <c r="E2304" s="487" t="s">
        <v>228</v>
      </c>
      <c r="F2304" s="427"/>
      <c r="G2304" s="172" t="s">
        <v>228</v>
      </c>
      <c r="H2304" s="487" t="s">
        <v>228</v>
      </c>
      <c r="I2304" s="427"/>
      <c r="J2304" s="141">
        <v>-45.69</v>
      </c>
      <c r="K2304" s="171">
        <v>-70600</v>
      </c>
      <c r="L2304" s="141">
        <v>70554.31</v>
      </c>
    </row>
    <row r="2305" spans="2:12" ht="17.100000000000001" customHeight="1">
      <c r="B2305" s="492" t="s">
        <v>237</v>
      </c>
      <c r="C2305" s="426"/>
      <c r="D2305" s="426"/>
      <c r="E2305" s="426"/>
      <c r="F2305" s="426"/>
      <c r="G2305" s="426"/>
      <c r="H2305" s="426"/>
      <c r="I2305" s="426"/>
      <c r="J2305" s="426"/>
      <c r="K2305" s="426"/>
      <c r="L2305" s="427"/>
    </row>
    <row r="2306" spans="2:12">
      <c r="B2306" s="483" t="s">
        <v>236</v>
      </c>
      <c r="C2306" s="427"/>
      <c r="D2306" s="170" t="s">
        <v>235</v>
      </c>
      <c r="E2306" s="487" t="s">
        <v>228</v>
      </c>
      <c r="F2306" s="427"/>
      <c r="G2306" s="172" t="s">
        <v>228</v>
      </c>
      <c r="H2306" s="487" t="s">
        <v>228</v>
      </c>
      <c r="I2306" s="427"/>
      <c r="J2306" s="141">
        <v>0</v>
      </c>
      <c r="K2306" s="171">
        <v>0</v>
      </c>
      <c r="L2306" s="141">
        <v>0</v>
      </c>
    </row>
    <row r="2307" spans="2:12">
      <c r="B2307" s="483" t="s">
        <v>234</v>
      </c>
      <c r="C2307" s="427"/>
      <c r="D2307" s="170" t="s">
        <v>233</v>
      </c>
      <c r="E2307" s="487" t="s">
        <v>228</v>
      </c>
      <c r="F2307" s="427"/>
      <c r="G2307" s="172" t="s">
        <v>228</v>
      </c>
      <c r="H2307" s="487" t="s">
        <v>228</v>
      </c>
      <c r="I2307" s="427"/>
      <c r="J2307" s="141">
        <v>0</v>
      </c>
      <c r="K2307" s="171">
        <v>0</v>
      </c>
      <c r="L2307" s="141">
        <v>0</v>
      </c>
    </row>
    <row r="2308" spans="2:12" ht="21">
      <c r="B2308" s="483" t="s">
        <v>232</v>
      </c>
      <c r="C2308" s="427"/>
      <c r="D2308" s="170" t="s">
        <v>77</v>
      </c>
      <c r="E2308" s="487" t="s">
        <v>228</v>
      </c>
      <c r="F2308" s="427"/>
      <c r="G2308" s="172" t="s">
        <v>228</v>
      </c>
      <c r="H2308" s="487" t="s">
        <v>228</v>
      </c>
      <c r="I2308" s="427"/>
      <c r="J2308" s="141">
        <v>0</v>
      </c>
      <c r="K2308" s="171">
        <v>0</v>
      </c>
      <c r="L2308" s="141">
        <v>0</v>
      </c>
    </row>
    <row r="2309" spans="2:12" ht="21">
      <c r="B2309" s="483" t="s">
        <v>231</v>
      </c>
      <c r="C2309" s="427"/>
      <c r="D2309" s="170" t="s">
        <v>230</v>
      </c>
      <c r="E2309" s="487" t="s">
        <v>228</v>
      </c>
      <c r="F2309" s="427"/>
      <c r="G2309" s="172" t="s">
        <v>228</v>
      </c>
      <c r="H2309" s="487" t="s">
        <v>228</v>
      </c>
      <c r="I2309" s="427"/>
      <c r="J2309" s="141">
        <v>-45.69</v>
      </c>
      <c r="K2309" s="171">
        <v>-70600</v>
      </c>
      <c r="L2309" s="141">
        <v>70554.31</v>
      </c>
    </row>
    <row r="2310" spans="2:12">
      <c r="B2310" s="143" t="s">
        <v>228</v>
      </c>
      <c r="C2310" s="143" t="s">
        <v>228</v>
      </c>
      <c r="D2310" s="143" t="s">
        <v>228</v>
      </c>
      <c r="E2310" s="488" t="s">
        <v>228</v>
      </c>
      <c r="F2310" s="422"/>
      <c r="G2310" s="143" t="s">
        <v>228</v>
      </c>
      <c r="H2310" s="488" t="s">
        <v>228</v>
      </c>
      <c r="I2310" s="422"/>
      <c r="J2310" s="143" t="s">
        <v>228</v>
      </c>
      <c r="K2310" s="143" t="s">
        <v>228</v>
      </c>
      <c r="L2310" s="143" t="s">
        <v>228</v>
      </c>
    </row>
    <row r="2311" spans="2:12">
      <c r="B2311" s="485" t="s">
        <v>582</v>
      </c>
      <c r="C2311" s="444"/>
      <c r="D2311" s="167" t="s">
        <v>580</v>
      </c>
      <c r="E2311" s="484" t="s">
        <v>2425</v>
      </c>
      <c r="F2311" s="444"/>
      <c r="G2311" s="168" t="s">
        <v>2426</v>
      </c>
      <c r="H2311" s="484" t="s">
        <v>3</v>
      </c>
      <c r="I2311" s="444"/>
      <c r="J2311" s="168" t="s">
        <v>2425</v>
      </c>
      <c r="K2311" s="168" t="s">
        <v>2426</v>
      </c>
      <c r="L2311" s="168" t="s">
        <v>3</v>
      </c>
    </row>
    <row r="2312" spans="2:12">
      <c r="B2312" s="493" t="s">
        <v>228</v>
      </c>
      <c r="C2312" s="427"/>
      <c r="D2312" s="169" t="s">
        <v>228</v>
      </c>
      <c r="E2312" s="490" t="s">
        <v>258</v>
      </c>
      <c r="F2312" s="432"/>
      <c r="G2312" s="432"/>
      <c r="H2312" s="432"/>
      <c r="I2312" s="433"/>
      <c r="J2312" s="490" t="s">
        <v>257</v>
      </c>
      <c r="K2312" s="432"/>
      <c r="L2312" s="433"/>
    </row>
    <row r="2313" spans="2:12" ht="21">
      <c r="B2313" s="483" t="s">
        <v>248</v>
      </c>
      <c r="C2313" s="427"/>
      <c r="D2313" s="170" t="s">
        <v>247</v>
      </c>
      <c r="E2313" s="482">
        <v>-6747.33</v>
      </c>
      <c r="F2313" s="427"/>
      <c r="G2313" s="171">
        <v>-9700</v>
      </c>
      <c r="H2313" s="482">
        <v>2952.67</v>
      </c>
      <c r="I2313" s="427"/>
      <c r="J2313" s="141">
        <v>-7849.47</v>
      </c>
      <c r="K2313" s="171">
        <v>-9600</v>
      </c>
      <c r="L2313" s="141">
        <v>1750.53</v>
      </c>
    </row>
    <row r="2314" spans="2:12">
      <c r="B2314" s="483" t="s">
        <v>241</v>
      </c>
      <c r="C2314" s="427"/>
      <c r="D2314" s="170" t="s">
        <v>240</v>
      </c>
      <c r="E2314" s="487" t="s">
        <v>228</v>
      </c>
      <c r="F2314" s="427"/>
      <c r="G2314" s="172" t="s">
        <v>228</v>
      </c>
      <c r="H2314" s="487" t="s">
        <v>228</v>
      </c>
      <c r="I2314" s="427"/>
      <c r="J2314" s="141">
        <v>0</v>
      </c>
      <c r="K2314" s="171">
        <v>0</v>
      </c>
      <c r="L2314" s="141">
        <v>0</v>
      </c>
    </row>
    <row r="2315" spans="2:12">
      <c r="B2315" s="483" t="s">
        <v>239</v>
      </c>
      <c r="C2315" s="427"/>
      <c r="D2315" s="170" t="s">
        <v>238</v>
      </c>
      <c r="E2315" s="487" t="s">
        <v>228</v>
      </c>
      <c r="F2315" s="427"/>
      <c r="G2315" s="172" t="s">
        <v>228</v>
      </c>
      <c r="H2315" s="487" t="s">
        <v>228</v>
      </c>
      <c r="I2315" s="427"/>
      <c r="J2315" s="141">
        <v>-7849.47</v>
      </c>
      <c r="K2315" s="171">
        <v>-9600</v>
      </c>
      <c r="L2315" s="141">
        <v>1750.53</v>
      </c>
    </row>
    <row r="2316" spans="2:12" ht="21">
      <c r="B2316" s="483" t="s">
        <v>232</v>
      </c>
      <c r="C2316" s="427"/>
      <c r="D2316" s="170" t="s">
        <v>77</v>
      </c>
      <c r="E2316" s="487" t="s">
        <v>228</v>
      </c>
      <c r="F2316" s="427"/>
      <c r="G2316" s="172" t="s">
        <v>228</v>
      </c>
      <c r="H2316" s="487" t="s">
        <v>228</v>
      </c>
      <c r="I2316" s="427"/>
      <c r="J2316" s="141">
        <v>0</v>
      </c>
      <c r="K2316" s="171">
        <v>0</v>
      </c>
      <c r="L2316" s="141">
        <v>0</v>
      </c>
    </row>
    <row r="2317" spans="2:12" ht="21">
      <c r="B2317" s="483" t="s">
        <v>231</v>
      </c>
      <c r="C2317" s="427"/>
      <c r="D2317" s="170" t="s">
        <v>230</v>
      </c>
      <c r="E2317" s="487" t="s">
        <v>228</v>
      </c>
      <c r="F2317" s="427"/>
      <c r="G2317" s="172" t="s">
        <v>228</v>
      </c>
      <c r="H2317" s="487" t="s">
        <v>228</v>
      </c>
      <c r="I2317" s="427"/>
      <c r="J2317" s="141">
        <v>-7849.47</v>
      </c>
      <c r="K2317" s="171">
        <v>-9600</v>
      </c>
      <c r="L2317" s="141">
        <v>1750.53</v>
      </c>
    </row>
    <row r="2318" spans="2:12" ht="21">
      <c r="B2318" s="483" t="s">
        <v>27</v>
      </c>
      <c r="C2318" s="427"/>
      <c r="D2318" s="170" t="s">
        <v>2024</v>
      </c>
      <c r="E2318" s="482">
        <v>-6747.33</v>
      </c>
      <c r="F2318" s="427"/>
      <c r="G2318" s="171">
        <v>-9700</v>
      </c>
      <c r="H2318" s="482">
        <v>2952.67</v>
      </c>
      <c r="I2318" s="427"/>
      <c r="J2318" s="172" t="s">
        <v>228</v>
      </c>
      <c r="K2318" s="172" t="s">
        <v>228</v>
      </c>
      <c r="L2318" s="172" t="s">
        <v>228</v>
      </c>
    </row>
    <row r="2319" spans="2:12">
      <c r="B2319" s="143" t="s">
        <v>228</v>
      </c>
      <c r="C2319" s="143" t="s">
        <v>228</v>
      </c>
      <c r="D2319" s="143" t="s">
        <v>228</v>
      </c>
      <c r="E2319" s="488" t="s">
        <v>228</v>
      </c>
      <c r="F2319" s="422"/>
      <c r="G2319" s="143" t="s">
        <v>228</v>
      </c>
      <c r="H2319" s="488" t="s">
        <v>228</v>
      </c>
      <c r="I2319" s="422"/>
      <c r="J2319" s="143" t="s">
        <v>228</v>
      </c>
      <c r="K2319" s="143" t="s">
        <v>228</v>
      </c>
      <c r="L2319" s="143" t="s">
        <v>228</v>
      </c>
    </row>
    <row r="2320" spans="2:12">
      <c r="B2320" s="485" t="s">
        <v>581</v>
      </c>
      <c r="C2320" s="444"/>
      <c r="D2320" s="167" t="s">
        <v>1942</v>
      </c>
      <c r="E2320" s="484" t="s">
        <v>2425</v>
      </c>
      <c r="F2320" s="444"/>
      <c r="G2320" s="168" t="s">
        <v>2426</v>
      </c>
      <c r="H2320" s="484" t="s">
        <v>3</v>
      </c>
      <c r="I2320" s="444"/>
      <c r="J2320" s="168" t="s">
        <v>2425</v>
      </c>
      <c r="K2320" s="168" t="s">
        <v>2426</v>
      </c>
      <c r="L2320" s="168" t="s">
        <v>3</v>
      </c>
    </row>
    <row r="2321" spans="2:12">
      <c r="B2321" s="486" t="s">
        <v>259</v>
      </c>
      <c r="C2321" s="427"/>
      <c r="D2321" s="169" t="s">
        <v>228</v>
      </c>
      <c r="E2321" s="490" t="s">
        <v>258</v>
      </c>
      <c r="F2321" s="432"/>
      <c r="G2321" s="432"/>
      <c r="H2321" s="432"/>
      <c r="I2321" s="433"/>
      <c r="J2321" s="490" t="s">
        <v>257</v>
      </c>
      <c r="K2321" s="432"/>
      <c r="L2321" s="433"/>
    </row>
    <row r="2322" spans="2:12" ht="17.100000000000001" customHeight="1">
      <c r="B2322" s="492" t="s">
        <v>256</v>
      </c>
      <c r="C2322" s="426"/>
      <c r="D2322" s="426"/>
      <c r="E2322" s="426"/>
      <c r="F2322" s="426"/>
      <c r="G2322" s="426"/>
      <c r="H2322" s="426"/>
      <c r="I2322" s="426"/>
      <c r="J2322" s="426"/>
      <c r="K2322" s="426"/>
      <c r="L2322" s="427"/>
    </row>
    <row r="2323" spans="2:12" ht="21">
      <c r="B2323" s="204" t="s">
        <v>577</v>
      </c>
      <c r="C2323" s="174" t="s">
        <v>385</v>
      </c>
      <c r="D2323" s="229" t="s">
        <v>384</v>
      </c>
      <c r="E2323" s="489">
        <v>111.54</v>
      </c>
      <c r="F2323" s="427"/>
      <c r="G2323" s="173">
        <v>100</v>
      </c>
      <c r="H2323" s="489">
        <v>11.54</v>
      </c>
      <c r="I2323" s="427"/>
      <c r="J2323" s="174" t="s">
        <v>228</v>
      </c>
      <c r="K2323" s="174" t="s">
        <v>228</v>
      </c>
      <c r="L2323" s="174" t="s">
        <v>228</v>
      </c>
    </row>
    <row r="2324" spans="2:12" ht="21">
      <c r="B2324" s="204" t="s">
        <v>577</v>
      </c>
      <c r="C2324" s="174" t="s">
        <v>2076</v>
      </c>
      <c r="D2324" s="229" t="s">
        <v>2077</v>
      </c>
      <c r="E2324" s="489">
        <v>1224.5999999999999</v>
      </c>
      <c r="F2324" s="427"/>
      <c r="G2324" s="173">
        <v>0</v>
      </c>
      <c r="H2324" s="489">
        <v>1224.5999999999999</v>
      </c>
      <c r="I2324" s="427"/>
      <c r="J2324" s="174" t="s">
        <v>228</v>
      </c>
      <c r="K2324" s="174" t="s">
        <v>228</v>
      </c>
      <c r="L2324" s="174" t="s">
        <v>228</v>
      </c>
    </row>
    <row r="2325" spans="2:12">
      <c r="B2325" s="483" t="s">
        <v>252</v>
      </c>
      <c r="C2325" s="427"/>
      <c r="D2325" s="170" t="s">
        <v>251</v>
      </c>
      <c r="E2325" s="482">
        <v>1336.14</v>
      </c>
      <c r="F2325" s="427"/>
      <c r="G2325" s="171">
        <v>100</v>
      </c>
      <c r="H2325" s="482">
        <v>1236.1400000000001</v>
      </c>
      <c r="I2325" s="427"/>
      <c r="J2325" s="141">
        <v>0</v>
      </c>
      <c r="K2325" s="171">
        <v>0</v>
      </c>
      <c r="L2325" s="141">
        <v>0</v>
      </c>
    </row>
    <row r="2326" spans="2:12">
      <c r="B2326" s="204" t="s">
        <v>577</v>
      </c>
      <c r="C2326" s="174" t="s">
        <v>579</v>
      </c>
      <c r="D2326" s="229" t="s">
        <v>578</v>
      </c>
      <c r="E2326" s="489">
        <v>1420.8</v>
      </c>
      <c r="F2326" s="427"/>
      <c r="G2326" s="173">
        <v>2700</v>
      </c>
      <c r="H2326" s="489">
        <v>-1279.2</v>
      </c>
      <c r="I2326" s="427"/>
      <c r="J2326" s="142">
        <v>1420.8</v>
      </c>
      <c r="K2326" s="173">
        <v>2700</v>
      </c>
      <c r="L2326" s="142">
        <v>-1279.2</v>
      </c>
    </row>
    <row r="2327" spans="2:12">
      <c r="B2327" s="204" t="s">
        <v>577</v>
      </c>
      <c r="C2327" s="174" t="s">
        <v>400</v>
      </c>
      <c r="D2327" s="229" t="s">
        <v>399</v>
      </c>
      <c r="E2327" s="489">
        <v>300</v>
      </c>
      <c r="F2327" s="427"/>
      <c r="G2327" s="173">
        <v>300</v>
      </c>
      <c r="H2327" s="489">
        <v>0</v>
      </c>
      <c r="I2327" s="427"/>
      <c r="J2327" s="142">
        <v>300</v>
      </c>
      <c r="K2327" s="173">
        <v>300</v>
      </c>
      <c r="L2327" s="142">
        <v>0</v>
      </c>
    </row>
    <row r="2328" spans="2:12">
      <c r="B2328" s="204" t="s">
        <v>577</v>
      </c>
      <c r="C2328" s="174" t="s">
        <v>348</v>
      </c>
      <c r="D2328" s="229" t="s">
        <v>346</v>
      </c>
      <c r="E2328" s="489">
        <v>234</v>
      </c>
      <c r="F2328" s="427"/>
      <c r="G2328" s="173">
        <v>200</v>
      </c>
      <c r="H2328" s="489">
        <v>34</v>
      </c>
      <c r="I2328" s="427"/>
      <c r="J2328" s="174" t="s">
        <v>228</v>
      </c>
      <c r="K2328" s="174" t="s">
        <v>228</v>
      </c>
      <c r="L2328" s="174" t="s">
        <v>228</v>
      </c>
    </row>
    <row r="2329" spans="2:12">
      <c r="B2329" s="204" t="s">
        <v>577</v>
      </c>
      <c r="C2329" s="174" t="s">
        <v>345</v>
      </c>
      <c r="D2329" s="229" t="s">
        <v>344</v>
      </c>
      <c r="E2329" s="489">
        <v>625.29999999999995</v>
      </c>
      <c r="F2329" s="427"/>
      <c r="G2329" s="173">
        <v>1100</v>
      </c>
      <c r="H2329" s="489">
        <v>-474.7</v>
      </c>
      <c r="I2329" s="427"/>
      <c r="J2329" s="142">
        <v>625.29999999999995</v>
      </c>
      <c r="K2329" s="173">
        <v>1100</v>
      </c>
      <c r="L2329" s="142">
        <v>-474.7</v>
      </c>
    </row>
    <row r="2330" spans="2:12">
      <c r="B2330" s="204" t="s">
        <v>577</v>
      </c>
      <c r="C2330" s="174" t="s">
        <v>1897</v>
      </c>
      <c r="D2330" s="229" t="s">
        <v>1898</v>
      </c>
      <c r="E2330" s="489">
        <v>123.37</v>
      </c>
      <c r="F2330" s="427"/>
      <c r="G2330" s="173">
        <v>500</v>
      </c>
      <c r="H2330" s="489">
        <v>-376.63</v>
      </c>
      <c r="I2330" s="427"/>
      <c r="J2330" s="142">
        <v>123.37</v>
      </c>
      <c r="K2330" s="173">
        <v>500</v>
      </c>
      <c r="L2330" s="142">
        <v>-376.63</v>
      </c>
    </row>
    <row r="2331" spans="2:12">
      <c r="B2331" s="204" t="s">
        <v>577</v>
      </c>
      <c r="C2331" s="174" t="s">
        <v>366</v>
      </c>
      <c r="D2331" s="229" t="s">
        <v>655</v>
      </c>
      <c r="E2331" s="489">
        <v>5380</v>
      </c>
      <c r="F2331" s="427"/>
      <c r="G2331" s="173">
        <v>5000</v>
      </c>
      <c r="H2331" s="489">
        <v>380</v>
      </c>
      <c r="I2331" s="427"/>
      <c r="J2331" s="142">
        <v>5380</v>
      </c>
      <c r="K2331" s="173">
        <v>5000</v>
      </c>
      <c r="L2331" s="142">
        <v>380</v>
      </c>
    </row>
    <row r="2332" spans="2:12" ht="21">
      <c r="B2332" s="483" t="s">
        <v>250</v>
      </c>
      <c r="C2332" s="427"/>
      <c r="D2332" s="170" t="s">
        <v>249</v>
      </c>
      <c r="E2332" s="482">
        <v>8083.47</v>
      </c>
      <c r="F2332" s="427"/>
      <c r="G2332" s="171">
        <v>9800</v>
      </c>
      <c r="H2332" s="482">
        <v>-1716.53</v>
      </c>
      <c r="I2332" s="427"/>
      <c r="J2332" s="141">
        <v>7849.47</v>
      </c>
      <c r="K2332" s="171">
        <v>9600</v>
      </c>
      <c r="L2332" s="141">
        <v>-1750.53</v>
      </c>
    </row>
    <row r="2333" spans="2:12" ht="21">
      <c r="B2333" s="483" t="s">
        <v>248</v>
      </c>
      <c r="C2333" s="427"/>
      <c r="D2333" s="170" t="s">
        <v>247</v>
      </c>
      <c r="E2333" s="482">
        <v>-6747.33</v>
      </c>
      <c r="F2333" s="427"/>
      <c r="G2333" s="171">
        <v>-9700</v>
      </c>
      <c r="H2333" s="482">
        <v>2952.67</v>
      </c>
      <c r="I2333" s="427"/>
      <c r="J2333" s="141">
        <v>-7849.47</v>
      </c>
      <c r="K2333" s="171">
        <v>-9600</v>
      </c>
      <c r="L2333" s="141">
        <v>1750.53</v>
      </c>
    </row>
    <row r="2334" spans="2:12">
      <c r="B2334" s="483" t="s">
        <v>2022</v>
      </c>
      <c r="C2334" s="427"/>
      <c r="D2334" s="170" t="s">
        <v>2023</v>
      </c>
      <c r="E2334" s="482">
        <v>0</v>
      </c>
      <c r="F2334" s="427"/>
      <c r="G2334" s="171">
        <v>0</v>
      </c>
      <c r="H2334" s="482">
        <v>0</v>
      </c>
      <c r="I2334" s="427"/>
      <c r="J2334" s="172" t="s">
        <v>228</v>
      </c>
      <c r="K2334" s="172" t="s">
        <v>228</v>
      </c>
      <c r="L2334" s="172" t="s">
        <v>228</v>
      </c>
    </row>
    <row r="2335" spans="2:12" ht="21">
      <c r="B2335" s="483" t="s">
        <v>27</v>
      </c>
      <c r="C2335" s="427"/>
      <c r="D2335" s="170" t="s">
        <v>2024</v>
      </c>
      <c r="E2335" s="482">
        <v>-6747.33</v>
      </c>
      <c r="F2335" s="427"/>
      <c r="G2335" s="171">
        <v>-9700</v>
      </c>
      <c r="H2335" s="482">
        <v>2952.67</v>
      </c>
      <c r="I2335" s="427"/>
      <c r="J2335" s="172" t="s">
        <v>228</v>
      </c>
      <c r="K2335" s="172" t="s">
        <v>228</v>
      </c>
      <c r="L2335" s="172" t="s">
        <v>228</v>
      </c>
    </row>
    <row r="2336" spans="2:12" ht="17.100000000000001" customHeight="1">
      <c r="B2336" s="492" t="s">
        <v>246</v>
      </c>
      <c r="C2336" s="426"/>
      <c r="D2336" s="426"/>
      <c r="E2336" s="426"/>
      <c r="F2336" s="426"/>
      <c r="G2336" s="426"/>
      <c r="H2336" s="426"/>
      <c r="I2336" s="426"/>
      <c r="J2336" s="426"/>
      <c r="K2336" s="426"/>
      <c r="L2336" s="427"/>
    </row>
    <row r="2337" spans="2:12">
      <c r="B2337" s="483" t="s">
        <v>245</v>
      </c>
      <c r="C2337" s="427"/>
      <c r="D2337" s="170" t="s">
        <v>244</v>
      </c>
      <c r="E2337" s="487" t="s">
        <v>228</v>
      </c>
      <c r="F2337" s="427"/>
      <c r="G2337" s="172" t="s">
        <v>228</v>
      </c>
      <c r="H2337" s="487" t="s">
        <v>228</v>
      </c>
      <c r="I2337" s="427"/>
      <c r="J2337" s="141">
        <v>0</v>
      </c>
      <c r="K2337" s="171">
        <v>0</v>
      </c>
      <c r="L2337" s="141">
        <v>0</v>
      </c>
    </row>
    <row r="2338" spans="2:12">
      <c r="B2338" s="483" t="s">
        <v>243</v>
      </c>
      <c r="C2338" s="427"/>
      <c r="D2338" s="170" t="s">
        <v>242</v>
      </c>
      <c r="E2338" s="487" t="s">
        <v>228</v>
      </c>
      <c r="F2338" s="427"/>
      <c r="G2338" s="172" t="s">
        <v>228</v>
      </c>
      <c r="H2338" s="487" t="s">
        <v>228</v>
      </c>
      <c r="I2338" s="427"/>
      <c r="J2338" s="141">
        <v>0</v>
      </c>
      <c r="K2338" s="171">
        <v>0</v>
      </c>
      <c r="L2338" s="141">
        <v>0</v>
      </c>
    </row>
    <row r="2339" spans="2:12">
      <c r="B2339" s="483" t="s">
        <v>241</v>
      </c>
      <c r="C2339" s="427"/>
      <c r="D2339" s="170" t="s">
        <v>240</v>
      </c>
      <c r="E2339" s="487" t="s">
        <v>228</v>
      </c>
      <c r="F2339" s="427"/>
      <c r="G2339" s="172" t="s">
        <v>228</v>
      </c>
      <c r="H2339" s="487" t="s">
        <v>228</v>
      </c>
      <c r="I2339" s="427"/>
      <c r="J2339" s="141">
        <v>0</v>
      </c>
      <c r="K2339" s="171">
        <v>0</v>
      </c>
      <c r="L2339" s="141">
        <v>0</v>
      </c>
    </row>
    <row r="2340" spans="2:12">
      <c r="B2340" s="483" t="s">
        <v>239</v>
      </c>
      <c r="C2340" s="427"/>
      <c r="D2340" s="170" t="s">
        <v>238</v>
      </c>
      <c r="E2340" s="487" t="s">
        <v>228</v>
      </c>
      <c r="F2340" s="427"/>
      <c r="G2340" s="172" t="s">
        <v>228</v>
      </c>
      <c r="H2340" s="487" t="s">
        <v>228</v>
      </c>
      <c r="I2340" s="427"/>
      <c r="J2340" s="141">
        <v>-7849.47</v>
      </c>
      <c r="K2340" s="171">
        <v>-9600</v>
      </c>
      <c r="L2340" s="141">
        <v>1750.53</v>
      </c>
    </row>
    <row r="2341" spans="2:12" ht="17.100000000000001" customHeight="1">
      <c r="B2341" s="492" t="s">
        <v>237</v>
      </c>
      <c r="C2341" s="426"/>
      <c r="D2341" s="426"/>
      <c r="E2341" s="426"/>
      <c r="F2341" s="426"/>
      <c r="G2341" s="426"/>
      <c r="H2341" s="426"/>
      <c r="I2341" s="426"/>
      <c r="J2341" s="426"/>
      <c r="K2341" s="426"/>
      <c r="L2341" s="427"/>
    </row>
    <row r="2342" spans="2:12">
      <c r="B2342" s="483" t="s">
        <v>236</v>
      </c>
      <c r="C2342" s="427"/>
      <c r="D2342" s="170" t="s">
        <v>235</v>
      </c>
      <c r="E2342" s="487" t="s">
        <v>228</v>
      </c>
      <c r="F2342" s="427"/>
      <c r="G2342" s="172" t="s">
        <v>228</v>
      </c>
      <c r="H2342" s="487" t="s">
        <v>228</v>
      </c>
      <c r="I2342" s="427"/>
      <c r="J2342" s="141">
        <v>0</v>
      </c>
      <c r="K2342" s="171">
        <v>0</v>
      </c>
      <c r="L2342" s="141">
        <v>0</v>
      </c>
    </row>
    <row r="2343" spans="2:12">
      <c r="B2343" s="483" t="s">
        <v>234</v>
      </c>
      <c r="C2343" s="427"/>
      <c r="D2343" s="170" t="s">
        <v>233</v>
      </c>
      <c r="E2343" s="487" t="s">
        <v>228</v>
      </c>
      <c r="F2343" s="427"/>
      <c r="G2343" s="172" t="s">
        <v>228</v>
      </c>
      <c r="H2343" s="487" t="s">
        <v>228</v>
      </c>
      <c r="I2343" s="427"/>
      <c r="J2343" s="141">
        <v>0</v>
      </c>
      <c r="K2343" s="171">
        <v>0</v>
      </c>
      <c r="L2343" s="141">
        <v>0</v>
      </c>
    </row>
    <row r="2344" spans="2:12" ht="21">
      <c r="B2344" s="483" t="s">
        <v>232</v>
      </c>
      <c r="C2344" s="427"/>
      <c r="D2344" s="170" t="s">
        <v>77</v>
      </c>
      <c r="E2344" s="487" t="s">
        <v>228</v>
      </c>
      <c r="F2344" s="427"/>
      <c r="G2344" s="172" t="s">
        <v>228</v>
      </c>
      <c r="H2344" s="487" t="s">
        <v>228</v>
      </c>
      <c r="I2344" s="427"/>
      <c r="J2344" s="141">
        <v>0</v>
      </c>
      <c r="K2344" s="171">
        <v>0</v>
      </c>
      <c r="L2344" s="141">
        <v>0</v>
      </c>
    </row>
    <row r="2345" spans="2:12" ht="21">
      <c r="B2345" s="483" t="s">
        <v>231</v>
      </c>
      <c r="C2345" s="427"/>
      <c r="D2345" s="170" t="s">
        <v>230</v>
      </c>
      <c r="E2345" s="487" t="s">
        <v>228</v>
      </c>
      <c r="F2345" s="427"/>
      <c r="G2345" s="172" t="s">
        <v>228</v>
      </c>
      <c r="H2345" s="487" t="s">
        <v>228</v>
      </c>
      <c r="I2345" s="427"/>
      <c r="J2345" s="141">
        <v>-7849.47</v>
      </c>
      <c r="K2345" s="171">
        <v>-9600</v>
      </c>
      <c r="L2345" s="141">
        <v>1750.53</v>
      </c>
    </row>
    <row r="2346" spans="2:12">
      <c r="B2346" s="143" t="s">
        <v>228</v>
      </c>
      <c r="C2346" s="143" t="s">
        <v>228</v>
      </c>
      <c r="D2346" s="143" t="s">
        <v>228</v>
      </c>
      <c r="E2346" s="488" t="s">
        <v>228</v>
      </c>
      <c r="F2346" s="422"/>
      <c r="G2346" s="143" t="s">
        <v>228</v>
      </c>
      <c r="H2346" s="488" t="s">
        <v>228</v>
      </c>
      <c r="I2346" s="422"/>
      <c r="J2346" s="143" t="s">
        <v>228</v>
      </c>
      <c r="K2346" s="143" t="s">
        <v>228</v>
      </c>
      <c r="L2346" s="143" t="s">
        <v>228</v>
      </c>
    </row>
    <row r="2347" spans="2:12">
      <c r="B2347" s="485" t="s">
        <v>1943</v>
      </c>
      <c r="C2347" s="444"/>
      <c r="D2347" s="167" t="s">
        <v>1944</v>
      </c>
      <c r="E2347" s="484" t="s">
        <v>2425</v>
      </c>
      <c r="F2347" s="444"/>
      <c r="G2347" s="168" t="s">
        <v>2426</v>
      </c>
      <c r="H2347" s="484" t="s">
        <v>3</v>
      </c>
      <c r="I2347" s="444"/>
      <c r="J2347" s="168" t="s">
        <v>2425</v>
      </c>
      <c r="K2347" s="168" t="s">
        <v>2426</v>
      </c>
      <c r="L2347" s="168" t="s">
        <v>3</v>
      </c>
    </row>
    <row r="2348" spans="2:12">
      <c r="B2348" s="486" t="s">
        <v>259</v>
      </c>
      <c r="C2348" s="427"/>
      <c r="D2348" s="169" t="s">
        <v>228</v>
      </c>
      <c r="E2348" s="490" t="s">
        <v>258</v>
      </c>
      <c r="F2348" s="432"/>
      <c r="G2348" s="432"/>
      <c r="H2348" s="432"/>
      <c r="I2348" s="433"/>
      <c r="J2348" s="490" t="s">
        <v>257</v>
      </c>
      <c r="K2348" s="432"/>
      <c r="L2348" s="433"/>
    </row>
    <row r="2349" spans="2:12" ht="17.100000000000001" customHeight="1">
      <c r="B2349" s="492" t="s">
        <v>256</v>
      </c>
      <c r="C2349" s="426"/>
      <c r="D2349" s="426"/>
      <c r="E2349" s="426"/>
      <c r="F2349" s="426"/>
      <c r="G2349" s="426"/>
      <c r="H2349" s="426"/>
      <c r="I2349" s="426"/>
      <c r="J2349" s="426"/>
      <c r="K2349" s="426"/>
      <c r="L2349" s="427"/>
    </row>
    <row r="2350" spans="2:12">
      <c r="B2350" s="204" t="s">
        <v>1945</v>
      </c>
      <c r="C2350" s="174" t="s">
        <v>1916</v>
      </c>
      <c r="D2350" s="229" t="s">
        <v>1917</v>
      </c>
      <c r="E2350" s="489">
        <v>0</v>
      </c>
      <c r="F2350" s="427"/>
      <c r="G2350" s="173">
        <v>2500</v>
      </c>
      <c r="H2350" s="489">
        <v>-2500</v>
      </c>
      <c r="I2350" s="427"/>
      <c r="J2350" s="142">
        <v>0</v>
      </c>
      <c r="K2350" s="173">
        <v>2500</v>
      </c>
      <c r="L2350" s="142">
        <v>-2500</v>
      </c>
    </row>
    <row r="2351" spans="2:12">
      <c r="B2351" s="483" t="s">
        <v>252</v>
      </c>
      <c r="C2351" s="427"/>
      <c r="D2351" s="170" t="s">
        <v>251</v>
      </c>
      <c r="E2351" s="482">
        <v>0</v>
      </c>
      <c r="F2351" s="427"/>
      <c r="G2351" s="171">
        <v>2500</v>
      </c>
      <c r="H2351" s="482">
        <v>-2500</v>
      </c>
      <c r="I2351" s="427"/>
      <c r="J2351" s="141">
        <v>0</v>
      </c>
      <c r="K2351" s="171">
        <v>2500</v>
      </c>
      <c r="L2351" s="141">
        <v>-2500</v>
      </c>
    </row>
    <row r="2352" spans="2:12">
      <c r="B2352" s="204" t="s">
        <v>1945</v>
      </c>
      <c r="C2352" s="174" t="s">
        <v>2093</v>
      </c>
      <c r="D2352" s="229" t="s">
        <v>2094</v>
      </c>
      <c r="E2352" s="489">
        <v>0</v>
      </c>
      <c r="F2352" s="427"/>
      <c r="G2352" s="173">
        <v>2500</v>
      </c>
      <c r="H2352" s="489">
        <v>-2500</v>
      </c>
      <c r="I2352" s="427"/>
      <c r="J2352" s="142">
        <v>0</v>
      </c>
      <c r="K2352" s="173">
        <v>2500</v>
      </c>
      <c r="L2352" s="142">
        <v>-2500</v>
      </c>
    </row>
    <row r="2353" spans="2:12" ht="21">
      <c r="B2353" s="483" t="s">
        <v>250</v>
      </c>
      <c r="C2353" s="427"/>
      <c r="D2353" s="170" t="s">
        <v>249</v>
      </c>
      <c r="E2353" s="482">
        <v>0</v>
      </c>
      <c r="F2353" s="427"/>
      <c r="G2353" s="171">
        <v>2500</v>
      </c>
      <c r="H2353" s="482">
        <v>-2500</v>
      </c>
      <c r="I2353" s="427"/>
      <c r="J2353" s="141">
        <v>0</v>
      </c>
      <c r="K2353" s="171">
        <v>2500</v>
      </c>
      <c r="L2353" s="141">
        <v>-2500</v>
      </c>
    </row>
    <row r="2354" spans="2:12" ht="21">
      <c r="B2354" s="483" t="s">
        <v>248</v>
      </c>
      <c r="C2354" s="427"/>
      <c r="D2354" s="170" t="s">
        <v>247</v>
      </c>
      <c r="E2354" s="482">
        <v>0</v>
      </c>
      <c r="F2354" s="427"/>
      <c r="G2354" s="171">
        <v>0</v>
      </c>
      <c r="H2354" s="482">
        <v>0</v>
      </c>
      <c r="I2354" s="427"/>
      <c r="J2354" s="141">
        <v>0</v>
      </c>
      <c r="K2354" s="171">
        <v>0</v>
      </c>
      <c r="L2354" s="141">
        <v>0</v>
      </c>
    </row>
    <row r="2355" spans="2:12">
      <c r="B2355" s="483" t="s">
        <v>2022</v>
      </c>
      <c r="C2355" s="427"/>
      <c r="D2355" s="170" t="s">
        <v>2023</v>
      </c>
      <c r="E2355" s="482">
        <v>0</v>
      </c>
      <c r="F2355" s="427"/>
      <c r="G2355" s="171">
        <v>0</v>
      </c>
      <c r="H2355" s="482">
        <v>0</v>
      </c>
      <c r="I2355" s="427"/>
      <c r="J2355" s="172" t="s">
        <v>228</v>
      </c>
      <c r="K2355" s="172" t="s">
        <v>228</v>
      </c>
      <c r="L2355" s="172" t="s">
        <v>228</v>
      </c>
    </row>
    <row r="2356" spans="2:12" ht="21">
      <c r="B2356" s="483" t="s">
        <v>27</v>
      </c>
      <c r="C2356" s="427"/>
      <c r="D2356" s="170" t="s">
        <v>2024</v>
      </c>
      <c r="E2356" s="482">
        <v>0</v>
      </c>
      <c r="F2356" s="427"/>
      <c r="G2356" s="171">
        <v>0</v>
      </c>
      <c r="H2356" s="482">
        <v>0</v>
      </c>
      <c r="I2356" s="427"/>
      <c r="J2356" s="172" t="s">
        <v>228</v>
      </c>
      <c r="K2356" s="172" t="s">
        <v>228</v>
      </c>
      <c r="L2356" s="172" t="s">
        <v>228</v>
      </c>
    </row>
    <row r="2357" spans="2:12" ht="17.100000000000001" customHeight="1">
      <c r="B2357" s="492" t="s">
        <v>246</v>
      </c>
      <c r="C2357" s="426"/>
      <c r="D2357" s="426"/>
      <c r="E2357" s="426"/>
      <c r="F2357" s="426"/>
      <c r="G2357" s="426"/>
      <c r="H2357" s="426"/>
      <c r="I2357" s="426"/>
      <c r="J2357" s="426"/>
      <c r="K2357" s="426"/>
      <c r="L2357" s="427"/>
    </row>
    <row r="2358" spans="2:12">
      <c r="B2358" s="483" t="s">
        <v>245</v>
      </c>
      <c r="C2358" s="427"/>
      <c r="D2358" s="170" t="s">
        <v>244</v>
      </c>
      <c r="E2358" s="487" t="s">
        <v>228</v>
      </c>
      <c r="F2358" s="427"/>
      <c r="G2358" s="172" t="s">
        <v>228</v>
      </c>
      <c r="H2358" s="487" t="s">
        <v>228</v>
      </c>
      <c r="I2358" s="427"/>
      <c r="J2358" s="141">
        <v>0</v>
      </c>
      <c r="K2358" s="171">
        <v>0</v>
      </c>
      <c r="L2358" s="141">
        <v>0</v>
      </c>
    </row>
    <row r="2359" spans="2:12">
      <c r="B2359" s="483" t="s">
        <v>243</v>
      </c>
      <c r="C2359" s="427"/>
      <c r="D2359" s="170" t="s">
        <v>242</v>
      </c>
      <c r="E2359" s="487" t="s">
        <v>228</v>
      </c>
      <c r="F2359" s="427"/>
      <c r="G2359" s="172" t="s">
        <v>228</v>
      </c>
      <c r="H2359" s="487" t="s">
        <v>228</v>
      </c>
      <c r="I2359" s="427"/>
      <c r="J2359" s="141">
        <v>0</v>
      </c>
      <c r="K2359" s="171">
        <v>0</v>
      </c>
      <c r="L2359" s="141">
        <v>0</v>
      </c>
    </row>
    <row r="2360" spans="2:12">
      <c r="B2360" s="483" t="s">
        <v>241</v>
      </c>
      <c r="C2360" s="427"/>
      <c r="D2360" s="170" t="s">
        <v>240</v>
      </c>
      <c r="E2360" s="487" t="s">
        <v>228</v>
      </c>
      <c r="F2360" s="427"/>
      <c r="G2360" s="172" t="s">
        <v>228</v>
      </c>
      <c r="H2360" s="487" t="s">
        <v>228</v>
      </c>
      <c r="I2360" s="427"/>
      <c r="J2360" s="141">
        <v>0</v>
      </c>
      <c r="K2360" s="171">
        <v>0</v>
      </c>
      <c r="L2360" s="141">
        <v>0</v>
      </c>
    </row>
    <row r="2361" spans="2:12">
      <c r="B2361" s="483" t="s">
        <v>239</v>
      </c>
      <c r="C2361" s="427"/>
      <c r="D2361" s="170" t="s">
        <v>238</v>
      </c>
      <c r="E2361" s="487" t="s">
        <v>228</v>
      </c>
      <c r="F2361" s="427"/>
      <c r="G2361" s="172" t="s">
        <v>228</v>
      </c>
      <c r="H2361" s="487" t="s">
        <v>228</v>
      </c>
      <c r="I2361" s="427"/>
      <c r="J2361" s="141">
        <v>0</v>
      </c>
      <c r="K2361" s="171">
        <v>0</v>
      </c>
      <c r="L2361" s="141">
        <v>0</v>
      </c>
    </row>
    <row r="2362" spans="2:12" ht="17.100000000000001" customHeight="1">
      <c r="B2362" s="492" t="s">
        <v>237</v>
      </c>
      <c r="C2362" s="426"/>
      <c r="D2362" s="426"/>
      <c r="E2362" s="426"/>
      <c r="F2362" s="426"/>
      <c r="G2362" s="426"/>
      <c r="H2362" s="426"/>
      <c r="I2362" s="426"/>
      <c r="J2362" s="426"/>
      <c r="K2362" s="426"/>
      <c r="L2362" s="427"/>
    </row>
    <row r="2363" spans="2:12">
      <c r="B2363" s="483" t="s">
        <v>236</v>
      </c>
      <c r="C2363" s="427"/>
      <c r="D2363" s="170" t="s">
        <v>235</v>
      </c>
      <c r="E2363" s="487" t="s">
        <v>228</v>
      </c>
      <c r="F2363" s="427"/>
      <c r="G2363" s="172" t="s">
        <v>228</v>
      </c>
      <c r="H2363" s="487" t="s">
        <v>228</v>
      </c>
      <c r="I2363" s="427"/>
      <c r="J2363" s="141">
        <v>0</v>
      </c>
      <c r="K2363" s="171">
        <v>0</v>
      </c>
      <c r="L2363" s="141">
        <v>0</v>
      </c>
    </row>
    <row r="2364" spans="2:12">
      <c r="B2364" s="483" t="s">
        <v>234</v>
      </c>
      <c r="C2364" s="427"/>
      <c r="D2364" s="170" t="s">
        <v>233</v>
      </c>
      <c r="E2364" s="487" t="s">
        <v>228</v>
      </c>
      <c r="F2364" s="427"/>
      <c r="G2364" s="172" t="s">
        <v>228</v>
      </c>
      <c r="H2364" s="487" t="s">
        <v>228</v>
      </c>
      <c r="I2364" s="427"/>
      <c r="J2364" s="141">
        <v>0</v>
      </c>
      <c r="K2364" s="171">
        <v>0</v>
      </c>
      <c r="L2364" s="141">
        <v>0</v>
      </c>
    </row>
    <row r="2365" spans="2:12" ht="21">
      <c r="B2365" s="483" t="s">
        <v>232</v>
      </c>
      <c r="C2365" s="427"/>
      <c r="D2365" s="170" t="s">
        <v>77</v>
      </c>
      <c r="E2365" s="487" t="s">
        <v>228</v>
      </c>
      <c r="F2365" s="427"/>
      <c r="G2365" s="172" t="s">
        <v>228</v>
      </c>
      <c r="H2365" s="487" t="s">
        <v>228</v>
      </c>
      <c r="I2365" s="427"/>
      <c r="J2365" s="141">
        <v>0</v>
      </c>
      <c r="K2365" s="171">
        <v>0</v>
      </c>
      <c r="L2365" s="141">
        <v>0</v>
      </c>
    </row>
    <row r="2366" spans="2:12" ht="21">
      <c r="B2366" s="483" t="s">
        <v>231</v>
      </c>
      <c r="C2366" s="427"/>
      <c r="D2366" s="170" t="s">
        <v>230</v>
      </c>
      <c r="E2366" s="487" t="s">
        <v>228</v>
      </c>
      <c r="F2366" s="427"/>
      <c r="G2366" s="172" t="s">
        <v>228</v>
      </c>
      <c r="H2366" s="487" t="s">
        <v>228</v>
      </c>
      <c r="I2366" s="427"/>
      <c r="J2366" s="141">
        <v>0</v>
      </c>
      <c r="K2366" s="171">
        <v>0</v>
      </c>
      <c r="L2366" s="141">
        <v>0</v>
      </c>
    </row>
    <row r="2367" spans="2:12">
      <c r="B2367" s="143" t="s">
        <v>228</v>
      </c>
      <c r="C2367" s="143" t="s">
        <v>228</v>
      </c>
      <c r="D2367" s="143" t="s">
        <v>228</v>
      </c>
      <c r="E2367" s="488" t="s">
        <v>228</v>
      </c>
      <c r="F2367" s="422"/>
      <c r="G2367" s="143" t="s">
        <v>228</v>
      </c>
      <c r="H2367" s="488" t="s">
        <v>228</v>
      </c>
      <c r="I2367" s="422"/>
      <c r="J2367" s="143" t="s">
        <v>228</v>
      </c>
      <c r="K2367" s="143" t="s">
        <v>228</v>
      </c>
      <c r="L2367" s="143" t="s">
        <v>228</v>
      </c>
    </row>
    <row r="2368" spans="2:12">
      <c r="B2368" s="485" t="s">
        <v>575</v>
      </c>
      <c r="C2368" s="444"/>
      <c r="D2368" s="167" t="s">
        <v>574</v>
      </c>
      <c r="E2368" s="484" t="s">
        <v>2425</v>
      </c>
      <c r="F2368" s="444"/>
      <c r="G2368" s="168" t="s">
        <v>2426</v>
      </c>
      <c r="H2368" s="484" t="s">
        <v>3</v>
      </c>
      <c r="I2368" s="444"/>
      <c r="J2368" s="168" t="s">
        <v>2425</v>
      </c>
      <c r="K2368" s="168" t="s">
        <v>2426</v>
      </c>
      <c r="L2368" s="168" t="s">
        <v>3</v>
      </c>
    </row>
    <row r="2369" spans="2:12">
      <c r="B2369" s="493" t="s">
        <v>228</v>
      </c>
      <c r="C2369" s="427"/>
      <c r="D2369" s="169" t="s">
        <v>228</v>
      </c>
      <c r="E2369" s="490" t="s">
        <v>258</v>
      </c>
      <c r="F2369" s="432"/>
      <c r="G2369" s="432"/>
      <c r="H2369" s="432"/>
      <c r="I2369" s="433"/>
      <c r="J2369" s="490" t="s">
        <v>257</v>
      </c>
      <c r="K2369" s="432"/>
      <c r="L2369" s="433"/>
    </row>
    <row r="2370" spans="2:12" ht="21">
      <c r="B2370" s="483" t="s">
        <v>248</v>
      </c>
      <c r="C2370" s="427"/>
      <c r="D2370" s="170" t="s">
        <v>247</v>
      </c>
      <c r="E2370" s="482">
        <v>-415.07</v>
      </c>
      <c r="F2370" s="427"/>
      <c r="G2370" s="171">
        <v>-3400</v>
      </c>
      <c r="H2370" s="482">
        <v>2984.93</v>
      </c>
      <c r="I2370" s="427"/>
      <c r="J2370" s="141">
        <v>-415.07</v>
      </c>
      <c r="K2370" s="171">
        <v>-3200</v>
      </c>
      <c r="L2370" s="141">
        <v>2784.93</v>
      </c>
    </row>
    <row r="2371" spans="2:12">
      <c r="B2371" s="483" t="s">
        <v>241</v>
      </c>
      <c r="C2371" s="427"/>
      <c r="D2371" s="170" t="s">
        <v>240</v>
      </c>
      <c r="E2371" s="487" t="s">
        <v>228</v>
      </c>
      <c r="F2371" s="427"/>
      <c r="G2371" s="172" t="s">
        <v>228</v>
      </c>
      <c r="H2371" s="487" t="s">
        <v>228</v>
      </c>
      <c r="I2371" s="427"/>
      <c r="J2371" s="141">
        <v>0</v>
      </c>
      <c r="K2371" s="171">
        <v>0</v>
      </c>
      <c r="L2371" s="141">
        <v>0</v>
      </c>
    </row>
    <row r="2372" spans="2:12">
      <c r="B2372" s="483" t="s">
        <v>239</v>
      </c>
      <c r="C2372" s="427"/>
      <c r="D2372" s="170" t="s">
        <v>238</v>
      </c>
      <c r="E2372" s="487" t="s">
        <v>228</v>
      </c>
      <c r="F2372" s="427"/>
      <c r="G2372" s="172" t="s">
        <v>228</v>
      </c>
      <c r="H2372" s="487" t="s">
        <v>228</v>
      </c>
      <c r="I2372" s="427"/>
      <c r="J2372" s="141">
        <v>-415.07</v>
      </c>
      <c r="K2372" s="171">
        <v>-3200</v>
      </c>
      <c r="L2372" s="141">
        <v>2784.93</v>
      </c>
    </row>
    <row r="2373" spans="2:12" ht="21">
      <c r="B2373" s="483" t="s">
        <v>232</v>
      </c>
      <c r="C2373" s="427"/>
      <c r="D2373" s="170" t="s">
        <v>77</v>
      </c>
      <c r="E2373" s="487" t="s">
        <v>228</v>
      </c>
      <c r="F2373" s="427"/>
      <c r="G2373" s="172" t="s">
        <v>228</v>
      </c>
      <c r="H2373" s="487" t="s">
        <v>228</v>
      </c>
      <c r="I2373" s="427"/>
      <c r="J2373" s="141">
        <v>0</v>
      </c>
      <c r="K2373" s="171">
        <v>0</v>
      </c>
      <c r="L2373" s="141">
        <v>0</v>
      </c>
    </row>
    <row r="2374" spans="2:12" ht="21">
      <c r="B2374" s="483" t="s">
        <v>231</v>
      </c>
      <c r="C2374" s="427"/>
      <c r="D2374" s="170" t="s">
        <v>230</v>
      </c>
      <c r="E2374" s="487" t="s">
        <v>228</v>
      </c>
      <c r="F2374" s="427"/>
      <c r="G2374" s="172" t="s">
        <v>228</v>
      </c>
      <c r="H2374" s="487" t="s">
        <v>228</v>
      </c>
      <c r="I2374" s="427"/>
      <c r="J2374" s="141">
        <v>-415.07</v>
      </c>
      <c r="K2374" s="171">
        <v>-3200</v>
      </c>
      <c r="L2374" s="141">
        <v>2784.93</v>
      </c>
    </row>
    <row r="2375" spans="2:12" ht="21">
      <c r="B2375" s="483" t="s">
        <v>27</v>
      </c>
      <c r="C2375" s="427"/>
      <c r="D2375" s="170" t="s">
        <v>2024</v>
      </c>
      <c r="E2375" s="482">
        <v>-415.07</v>
      </c>
      <c r="F2375" s="427"/>
      <c r="G2375" s="171">
        <v>-3400</v>
      </c>
      <c r="H2375" s="482">
        <v>2984.93</v>
      </c>
      <c r="I2375" s="427"/>
      <c r="J2375" s="172" t="s">
        <v>228</v>
      </c>
      <c r="K2375" s="172" t="s">
        <v>228</v>
      </c>
      <c r="L2375" s="172" t="s">
        <v>228</v>
      </c>
    </row>
    <row r="2376" spans="2:12">
      <c r="B2376" s="143" t="s">
        <v>228</v>
      </c>
      <c r="C2376" s="143" t="s">
        <v>228</v>
      </c>
      <c r="D2376" s="143" t="s">
        <v>228</v>
      </c>
      <c r="E2376" s="488" t="s">
        <v>228</v>
      </c>
      <c r="F2376" s="422"/>
      <c r="G2376" s="143" t="s">
        <v>228</v>
      </c>
      <c r="H2376" s="488" t="s">
        <v>228</v>
      </c>
      <c r="I2376" s="422"/>
      <c r="J2376" s="143" t="s">
        <v>228</v>
      </c>
      <c r="K2376" s="143" t="s">
        <v>228</v>
      </c>
      <c r="L2376" s="143" t="s">
        <v>228</v>
      </c>
    </row>
    <row r="2377" spans="2:12">
      <c r="B2377" s="485" t="s">
        <v>573</v>
      </c>
      <c r="C2377" s="444"/>
      <c r="D2377" s="167" t="s">
        <v>571</v>
      </c>
      <c r="E2377" s="484" t="s">
        <v>2425</v>
      </c>
      <c r="F2377" s="444"/>
      <c r="G2377" s="168" t="s">
        <v>2426</v>
      </c>
      <c r="H2377" s="484" t="s">
        <v>3</v>
      </c>
      <c r="I2377" s="444"/>
      <c r="J2377" s="168" t="s">
        <v>2425</v>
      </c>
      <c r="K2377" s="168" t="s">
        <v>2426</v>
      </c>
      <c r="L2377" s="168" t="s">
        <v>3</v>
      </c>
    </row>
    <row r="2378" spans="2:12">
      <c r="B2378" s="493" t="s">
        <v>228</v>
      </c>
      <c r="C2378" s="427"/>
      <c r="D2378" s="169" t="s">
        <v>228</v>
      </c>
      <c r="E2378" s="490" t="s">
        <v>258</v>
      </c>
      <c r="F2378" s="432"/>
      <c r="G2378" s="432"/>
      <c r="H2378" s="432"/>
      <c r="I2378" s="433"/>
      <c r="J2378" s="490" t="s">
        <v>257</v>
      </c>
      <c r="K2378" s="432"/>
      <c r="L2378" s="433"/>
    </row>
    <row r="2379" spans="2:12" ht="21">
      <c r="B2379" s="483" t="s">
        <v>248</v>
      </c>
      <c r="C2379" s="427"/>
      <c r="D2379" s="170" t="s">
        <v>247</v>
      </c>
      <c r="E2379" s="482">
        <v>-415.07</v>
      </c>
      <c r="F2379" s="427"/>
      <c r="G2379" s="171">
        <v>-3400</v>
      </c>
      <c r="H2379" s="482">
        <v>2984.93</v>
      </c>
      <c r="I2379" s="427"/>
      <c r="J2379" s="141">
        <v>-415.07</v>
      </c>
      <c r="K2379" s="171">
        <v>-3200</v>
      </c>
      <c r="L2379" s="141">
        <v>2784.93</v>
      </c>
    </row>
    <row r="2380" spans="2:12">
      <c r="B2380" s="483" t="s">
        <v>241</v>
      </c>
      <c r="C2380" s="427"/>
      <c r="D2380" s="170" t="s">
        <v>240</v>
      </c>
      <c r="E2380" s="487" t="s">
        <v>228</v>
      </c>
      <c r="F2380" s="427"/>
      <c r="G2380" s="172" t="s">
        <v>228</v>
      </c>
      <c r="H2380" s="487" t="s">
        <v>228</v>
      </c>
      <c r="I2380" s="427"/>
      <c r="J2380" s="141">
        <v>0</v>
      </c>
      <c r="K2380" s="171">
        <v>0</v>
      </c>
      <c r="L2380" s="141">
        <v>0</v>
      </c>
    </row>
    <row r="2381" spans="2:12">
      <c r="B2381" s="483" t="s">
        <v>239</v>
      </c>
      <c r="C2381" s="427"/>
      <c r="D2381" s="170" t="s">
        <v>238</v>
      </c>
      <c r="E2381" s="487" t="s">
        <v>228</v>
      </c>
      <c r="F2381" s="427"/>
      <c r="G2381" s="172" t="s">
        <v>228</v>
      </c>
      <c r="H2381" s="487" t="s">
        <v>228</v>
      </c>
      <c r="I2381" s="427"/>
      <c r="J2381" s="141">
        <v>-415.07</v>
      </c>
      <c r="K2381" s="171">
        <v>-3200</v>
      </c>
      <c r="L2381" s="141">
        <v>2784.93</v>
      </c>
    </row>
    <row r="2382" spans="2:12" ht="21">
      <c r="B2382" s="483" t="s">
        <v>232</v>
      </c>
      <c r="C2382" s="427"/>
      <c r="D2382" s="170" t="s">
        <v>77</v>
      </c>
      <c r="E2382" s="487" t="s">
        <v>228</v>
      </c>
      <c r="F2382" s="427"/>
      <c r="G2382" s="172" t="s">
        <v>228</v>
      </c>
      <c r="H2382" s="487" t="s">
        <v>228</v>
      </c>
      <c r="I2382" s="427"/>
      <c r="J2382" s="141">
        <v>0</v>
      </c>
      <c r="K2382" s="171">
        <v>0</v>
      </c>
      <c r="L2382" s="141">
        <v>0</v>
      </c>
    </row>
    <row r="2383" spans="2:12" ht="21">
      <c r="B2383" s="483" t="s">
        <v>231</v>
      </c>
      <c r="C2383" s="427"/>
      <c r="D2383" s="170" t="s">
        <v>230</v>
      </c>
      <c r="E2383" s="487" t="s">
        <v>228</v>
      </c>
      <c r="F2383" s="427"/>
      <c r="G2383" s="172" t="s">
        <v>228</v>
      </c>
      <c r="H2383" s="487" t="s">
        <v>228</v>
      </c>
      <c r="I2383" s="427"/>
      <c r="J2383" s="141">
        <v>-415.07</v>
      </c>
      <c r="K2383" s="171">
        <v>-3200</v>
      </c>
      <c r="L2383" s="141">
        <v>2784.93</v>
      </c>
    </row>
    <row r="2384" spans="2:12" ht="21">
      <c r="B2384" s="483" t="s">
        <v>27</v>
      </c>
      <c r="C2384" s="427"/>
      <c r="D2384" s="170" t="s">
        <v>2024</v>
      </c>
      <c r="E2384" s="482">
        <v>-415.07</v>
      </c>
      <c r="F2384" s="427"/>
      <c r="G2384" s="171">
        <v>-3400</v>
      </c>
      <c r="H2384" s="482">
        <v>2984.93</v>
      </c>
      <c r="I2384" s="427"/>
      <c r="J2384" s="172" t="s">
        <v>228</v>
      </c>
      <c r="K2384" s="172" t="s">
        <v>228</v>
      </c>
      <c r="L2384" s="172" t="s">
        <v>228</v>
      </c>
    </row>
    <row r="2385" spans="2:12">
      <c r="B2385" s="143" t="s">
        <v>228</v>
      </c>
      <c r="C2385" s="143" t="s">
        <v>228</v>
      </c>
      <c r="D2385" s="143" t="s">
        <v>228</v>
      </c>
      <c r="E2385" s="488" t="s">
        <v>228</v>
      </c>
      <c r="F2385" s="422"/>
      <c r="G2385" s="143" t="s">
        <v>228</v>
      </c>
      <c r="H2385" s="488" t="s">
        <v>228</v>
      </c>
      <c r="I2385" s="422"/>
      <c r="J2385" s="143" t="s">
        <v>228</v>
      </c>
      <c r="K2385" s="143" t="s">
        <v>228</v>
      </c>
      <c r="L2385" s="143" t="s">
        <v>228</v>
      </c>
    </row>
    <row r="2386" spans="2:12">
      <c r="B2386" s="485" t="s">
        <v>572</v>
      </c>
      <c r="C2386" s="444"/>
      <c r="D2386" s="167" t="s">
        <v>571</v>
      </c>
      <c r="E2386" s="484" t="s">
        <v>2425</v>
      </c>
      <c r="F2386" s="444"/>
      <c r="G2386" s="168" t="s">
        <v>2426</v>
      </c>
      <c r="H2386" s="484" t="s">
        <v>3</v>
      </c>
      <c r="I2386" s="444"/>
      <c r="J2386" s="168" t="s">
        <v>2425</v>
      </c>
      <c r="K2386" s="168" t="s">
        <v>2426</v>
      </c>
      <c r="L2386" s="168" t="s">
        <v>3</v>
      </c>
    </row>
    <row r="2387" spans="2:12">
      <c r="B2387" s="486" t="s">
        <v>259</v>
      </c>
      <c r="C2387" s="427"/>
      <c r="D2387" s="169" t="s">
        <v>228</v>
      </c>
      <c r="E2387" s="490" t="s">
        <v>258</v>
      </c>
      <c r="F2387" s="432"/>
      <c r="G2387" s="432"/>
      <c r="H2387" s="432"/>
      <c r="I2387" s="433"/>
      <c r="J2387" s="490" t="s">
        <v>257</v>
      </c>
      <c r="K2387" s="432"/>
      <c r="L2387" s="433"/>
    </row>
    <row r="2388" spans="2:12" ht="17.100000000000001" customHeight="1">
      <c r="B2388" s="492" t="s">
        <v>256</v>
      </c>
      <c r="C2388" s="426"/>
      <c r="D2388" s="426"/>
      <c r="E2388" s="426"/>
      <c r="F2388" s="426"/>
      <c r="G2388" s="426"/>
      <c r="H2388" s="426"/>
      <c r="I2388" s="426"/>
      <c r="J2388" s="426"/>
      <c r="K2388" s="426"/>
      <c r="L2388" s="427"/>
    </row>
    <row r="2389" spans="2:12">
      <c r="B2389" s="483" t="s">
        <v>252</v>
      </c>
      <c r="C2389" s="427"/>
      <c r="D2389" s="170" t="s">
        <v>251</v>
      </c>
      <c r="E2389" s="482">
        <v>0</v>
      </c>
      <c r="F2389" s="427"/>
      <c r="G2389" s="171">
        <v>0</v>
      </c>
      <c r="H2389" s="482">
        <v>0</v>
      </c>
      <c r="I2389" s="427"/>
      <c r="J2389" s="141">
        <v>0</v>
      </c>
      <c r="K2389" s="171">
        <v>0</v>
      </c>
      <c r="L2389" s="141">
        <v>0</v>
      </c>
    </row>
    <row r="2390" spans="2:12">
      <c r="B2390" s="204" t="s">
        <v>570</v>
      </c>
      <c r="C2390" s="174" t="s">
        <v>373</v>
      </c>
      <c r="D2390" s="229" t="s">
        <v>1677</v>
      </c>
      <c r="E2390" s="489">
        <v>415.07</v>
      </c>
      <c r="F2390" s="427"/>
      <c r="G2390" s="173">
        <v>3200</v>
      </c>
      <c r="H2390" s="489">
        <v>-2784.93</v>
      </c>
      <c r="I2390" s="427"/>
      <c r="J2390" s="142">
        <v>415.07</v>
      </c>
      <c r="K2390" s="173">
        <v>3200</v>
      </c>
      <c r="L2390" s="142">
        <v>-2784.93</v>
      </c>
    </row>
    <row r="2391" spans="2:12" ht="21">
      <c r="B2391" s="483" t="s">
        <v>250</v>
      </c>
      <c r="C2391" s="427"/>
      <c r="D2391" s="170" t="s">
        <v>249</v>
      </c>
      <c r="E2391" s="482">
        <v>415.07</v>
      </c>
      <c r="F2391" s="427"/>
      <c r="G2391" s="171">
        <v>3200</v>
      </c>
      <c r="H2391" s="482">
        <v>-2784.93</v>
      </c>
      <c r="I2391" s="427"/>
      <c r="J2391" s="141">
        <v>415.07</v>
      </c>
      <c r="K2391" s="171">
        <v>3200</v>
      </c>
      <c r="L2391" s="141">
        <v>-2784.93</v>
      </c>
    </row>
    <row r="2392" spans="2:12" ht="21">
      <c r="B2392" s="483" t="s">
        <v>248</v>
      </c>
      <c r="C2392" s="427"/>
      <c r="D2392" s="170" t="s">
        <v>247</v>
      </c>
      <c r="E2392" s="482">
        <v>-415.07</v>
      </c>
      <c r="F2392" s="427"/>
      <c r="G2392" s="171">
        <v>-3200</v>
      </c>
      <c r="H2392" s="482">
        <v>2784.93</v>
      </c>
      <c r="I2392" s="427"/>
      <c r="J2392" s="141">
        <v>-415.07</v>
      </c>
      <c r="K2392" s="171">
        <v>-3200</v>
      </c>
      <c r="L2392" s="141">
        <v>2784.93</v>
      </c>
    </row>
    <row r="2393" spans="2:12">
      <c r="B2393" s="483" t="s">
        <v>2022</v>
      </c>
      <c r="C2393" s="427"/>
      <c r="D2393" s="170" t="s">
        <v>2023</v>
      </c>
      <c r="E2393" s="482">
        <v>0</v>
      </c>
      <c r="F2393" s="427"/>
      <c r="G2393" s="171">
        <v>0</v>
      </c>
      <c r="H2393" s="482">
        <v>0</v>
      </c>
      <c r="I2393" s="427"/>
      <c r="J2393" s="172" t="s">
        <v>228</v>
      </c>
      <c r="K2393" s="172" t="s">
        <v>228</v>
      </c>
      <c r="L2393" s="172" t="s">
        <v>228</v>
      </c>
    </row>
    <row r="2394" spans="2:12" ht="21">
      <c r="B2394" s="483" t="s">
        <v>27</v>
      </c>
      <c r="C2394" s="427"/>
      <c r="D2394" s="170" t="s">
        <v>2024</v>
      </c>
      <c r="E2394" s="482">
        <v>-415.07</v>
      </c>
      <c r="F2394" s="427"/>
      <c r="G2394" s="171">
        <v>-3200</v>
      </c>
      <c r="H2394" s="482">
        <v>2784.93</v>
      </c>
      <c r="I2394" s="427"/>
      <c r="J2394" s="172" t="s">
        <v>228</v>
      </c>
      <c r="K2394" s="172" t="s">
        <v>228</v>
      </c>
      <c r="L2394" s="172" t="s">
        <v>228</v>
      </c>
    </row>
    <row r="2395" spans="2:12" ht="17.100000000000001" customHeight="1">
      <c r="B2395" s="492" t="s">
        <v>246</v>
      </c>
      <c r="C2395" s="426"/>
      <c r="D2395" s="426"/>
      <c r="E2395" s="426"/>
      <c r="F2395" s="426"/>
      <c r="G2395" s="426"/>
      <c r="H2395" s="426"/>
      <c r="I2395" s="426"/>
      <c r="J2395" s="426"/>
      <c r="K2395" s="426"/>
      <c r="L2395" s="427"/>
    </row>
    <row r="2396" spans="2:12">
      <c r="B2396" s="483" t="s">
        <v>245</v>
      </c>
      <c r="C2396" s="427"/>
      <c r="D2396" s="170" t="s">
        <v>244</v>
      </c>
      <c r="E2396" s="487" t="s">
        <v>228</v>
      </c>
      <c r="F2396" s="427"/>
      <c r="G2396" s="172" t="s">
        <v>228</v>
      </c>
      <c r="H2396" s="487" t="s">
        <v>228</v>
      </c>
      <c r="I2396" s="427"/>
      <c r="J2396" s="141">
        <v>0</v>
      </c>
      <c r="K2396" s="171">
        <v>0</v>
      </c>
      <c r="L2396" s="141">
        <v>0</v>
      </c>
    </row>
    <row r="2397" spans="2:12">
      <c r="B2397" s="483" t="s">
        <v>243</v>
      </c>
      <c r="C2397" s="427"/>
      <c r="D2397" s="170" t="s">
        <v>242</v>
      </c>
      <c r="E2397" s="487" t="s">
        <v>228</v>
      </c>
      <c r="F2397" s="427"/>
      <c r="G2397" s="172" t="s">
        <v>228</v>
      </c>
      <c r="H2397" s="487" t="s">
        <v>228</v>
      </c>
      <c r="I2397" s="427"/>
      <c r="J2397" s="141">
        <v>0</v>
      </c>
      <c r="K2397" s="171">
        <v>0</v>
      </c>
      <c r="L2397" s="141">
        <v>0</v>
      </c>
    </row>
    <row r="2398" spans="2:12">
      <c r="B2398" s="483" t="s">
        <v>241</v>
      </c>
      <c r="C2398" s="427"/>
      <c r="D2398" s="170" t="s">
        <v>240</v>
      </c>
      <c r="E2398" s="487" t="s">
        <v>228</v>
      </c>
      <c r="F2398" s="427"/>
      <c r="G2398" s="172" t="s">
        <v>228</v>
      </c>
      <c r="H2398" s="487" t="s">
        <v>228</v>
      </c>
      <c r="I2398" s="427"/>
      <c r="J2398" s="141">
        <v>0</v>
      </c>
      <c r="K2398" s="171">
        <v>0</v>
      </c>
      <c r="L2398" s="141">
        <v>0</v>
      </c>
    </row>
    <row r="2399" spans="2:12">
      <c r="B2399" s="483" t="s">
        <v>239</v>
      </c>
      <c r="C2399" s="427"/>
      <c r="D2399" s="170" t="s">
        <v>238</v>
      </c>
      <c r="E2399" s="487" t="s">
        <v>228</v>
      </c>
      <c r="F2399" s="427"/>
      <c r="G2399" s="172" t="s">
        <v>228</v>
      </c>
      <c r="H2399" s="487" t="s">
        <v>228</v>
      </c>
      <c r="I2399" s="427"/>
      <c r="J2399" s="141">
        <v>-415.07</v>
      </c>
      <c r="K2399" s="171">
        <v>-3200</v>
      </c>
      <c r="L2399" s="141">
        <v>2784.93</v>
      </c>
    </row>
    <row r="2400" spans="2:12" ht="17.100000000000001" customHeight="1">
      <c r="B2400" s="492" t="s">
        <v>237</v>
      </c>
      <c r="C2400" s="426"/>
      <c r="D2400" s="426"/>
      <c r="E2400" s="426"/>
      <c r="F2400" s="426"/>
      <c r="G2400" s="426"/>
      <c r="H2400" s="426"/>
      <c r="I2400" s="426"/>
      <c r="J2400" s="426"/>
      <c r="K2400" s="426"/>
      <c r="L2400" s="427"/>
    </row>
    <row r="2401" spans="2:12">
      <c r="B2401" s="483" t="s">
        <v>236</v>
      </c>
      <c r="C2401" s="427"/>
      <c r="D2401" s="170" t="s">
        <v>235</v>
      </c>
      <c r="E2401" s="487" t="s">
        <v>228</v>
      </c>
      <c r="F2401" s="427"/>
      <c r="G2401" s="172" t="s">
        <v>228</v>
      </c>
      <c r="H2401" s="487" t="s">
        <v>228</v>
      </c>
      <c r="I2401" s="427"/>
      <c r="J2401" s="141">
        <v>0</v>
      </c>
      <c r="K2401" s="171">
        <v>0</v>
      </c>
      <c r="L2401" s="141">
        <v>0</v>
      </c>
    </row>
    <row r="2402" spans="2:12">
      <c r="B2402" s="483" t="s">
        <v>234</v>
      </c>
      <c r="C2402" s="427"/>
      <c r="D2402" s="170" t="s">
        <v>233</v>
      </c>
      <c r="E2402" s="487" t="s">
        <v>228</v>
      </c>
      <c r="F2402" s="427"/>
      <c r="G2402" s="172" t="s">
        <v>228</v>
      </c>
      <c r="H2402" s="487" t="s">
        <v>228</v>
      </c>
      <c r="I2402" s="427"/>
      <c r="J2402" s="141">
        <v>0</v>
      </c>
      <c r="K2402" s="171">
        <v>0</v>
      </c>
      <c r="L2402" s="141">
        <v>0</v>
      </c>
    </row>
    <row r="2403" spans="2:12" ht="21">
      <c r="B2403" s="483" t="s">
        <v>232</v>
      </c>
      <c r="C2403" s="427"/>
      <c r="D2403" s="170" t="s">
        <v>77</v>
      </c>
      <c r="E2403" s="487" t="s">
        <v>228</v>
      </c>
      <c r="F2403" s="427"/>
      <c r="G2403" s="172" t="s">
        <v>228</v>
      </c>
      <c r="H2403" s="487" t="s">
        <v>228</v>
      </c>
      <c r="I2403" s="427"/>
      <c r="J2403" s="141">
        <v>0</v>
      </c>
      <c r="K2403" s="171">
        <v>0</v>
      </c>
      <c r="L2403" s="141">
        <v>0</v>
      </c>
    </row>
    <row r="2404" spans="2:12" ht="21">
      <c r="B2404" s="483" t="s">
        <v>231</v>
      </c>
      <c r="C2404" s="427"/>
      <c r="D2404" s="170" t="s">
        <v>230</v>
      </c>
      <c r="E2404" s="487" t="s">
        <v>228</v>
      </c>
      <c r="F2404" s="427"/>
      <c r="G2404" s="172" t="s">
        <v>228</v>
      </c>
      <c r="H2404" s="487" t="s">
        <v>228</v>
      </c>
      <c r="I2404" s="427"/>
      <c r="J2404" s="141">
        <v>-415.07</v>
      </c>
      <c r="K2404" s="171">
        <v>-3200</v>
      </c>
      <c r="L2404" s="141">
        <v>2784.93</v>
      </c>
    </row>
    <row r="2405" spans="2:12">
      <c r="B2405" s="143" t="s">
        <v>228</v>
      </c>
      <c r="C2405" s="143" t="s">
        <v>228</v>
      </c>
      <c r="D2405" s="143" t="s">
        <v>228</v>
      </c>
      <c r="E2405" s="488" t="s">
        <v>228</v>
      </c>
      <c r="F2405" s="422"/>
      <c r="G2405" s="143" t="s">
        <v>228</v>
      </c>
      <c r="H2405" s="488" t="s">
        <v>228</v>
      </c>
      <c r="I2405" s="422"/>
      <c r="J2405" s="143" t="s">
        <v>228</v>
      </c>
      <c r="K2405" s="143" t="s">
        <v>228</v>
      </c>
      <c r="L2405" s="143" t="s">
        <v>228</v>
      </c>
    </row>
    <row r="2406" spans="2:12">
      <c r="B2406" s="485" t="s">
        <v>1946</v>
      </c>
      <c r="C2406" s="444"/>
      <c r="D2406" s="167" t="s">
        <v>2460</v>
      </c>
      <c r="E2406" s="484" t="s">
        <v>2425</v>
      </c>
      <c r="F2406" s="444"/>
      <c r="G2406" s="168" t="s">
        <v>2426</v>
      </c>
      <c r="H2406" s="484" t="s">
        <v>3</v>
      </c>
      <c r="I2406" s="444"/>
      <c r="J2406" s="168" t="s">
        <v>2425</v>
      </c>
      <c r="K2406" s="168" t="s">
        <v>2426</v>
      </c>
      <c r="L2406" s="168" t="s">
        <v>3</v>
      </c>
    </row>
    <row r="2407" spans="2:12">
      <c r="B2407" s="486" t="s">
        <v>259</v>
      </c>
      <c r="C2407" s="427"/>
      <c r="D2407" s="169" t="s">
        <v>228</v>
      </c>
      <c r="E2407" s="490" t="s">
        <v>258</v>
      </c>
      <c r="F2407" s="432"/>
      <c r="G2407" s="432"/>
      <c r="H2407" s="432"/>
      <c r="I2407" s="433"/>
      <c r="J2407" s="490" t="s">
        <v>257</v>
      </c>
      <c r="K2407" s="432"/>
      <c r="L2407" s="433"/>
    </row>
    <row r="2408" spans="2:12" ht="17.100000000000001" customHeight="1">
      <c r="B2408" s="492" t="s">
        <v>256</v>
      </c>
      <c r="C2408" s="426"/>
      <c r="D2408" s="426"/>
      <c r="E2408" s="426"/>
      <c r="F2408" s="426"/>
      <c r="G2408" s="426"/>
      <c r="H2408" s="426"/>
      <c r="I2408" s="426"/>
      <c r="J2408" s="426"/>
      <c r="K2408" s="426"/>
      <c r="L2408" s="427"/>
    </row>
    <row r="2409" spans="2:12" ht="21">
      <c r="B2409" s="204" t="s">
        <v>1947</v>
      </c>
      <c r="C2409" s="174" t="s">
        <v>385</v>
      </c>
      <c r="D2409" s="229" t="s">
        <v>384</v>
      </c>
      <c r="E2409" s="489">
        <v>1206.4000000000001</v>
      </c>
      <c r="F2409" s="427"/>
      <c r="G2409" s="173">
        <v>0</v>
      </c>
      <c r="H2409" s="489">
        <v>1206.4000000000001</v>
      </c>
      <c r="I2409" s="427"/>
      <c r="J2409" s="174" t="s">
        <v>228</v>
      </c>
      <c r="K2409" s="174" t="s">
        <v>228</v>
      </c>
      <c r="L2409" s="174" t="s">
        <v>228</v>
      </c>
    </row>
    <row r="2410" spans="2:12">
      <c r="B2410" s="483" t="s">
        <v>252</v>
      </c>
      <c r="C2410" s="427"/>
      <c r="D2410" s="170" t="s">
        <v>251</v>
      </c>
      <c r="E2410" s="482">
        <v>1206.4000000000001</v>
      </c>
      <c r="F2410" s="427"/>
      <c r="G2410" s="171">
        <v>0</v>
      </c>
      <c r="H2410" s="482">
        <v>1206.4000000000001</v>
      </c>
      <c r="I2410" s="427"/>
      <c r="J2410" s="141">
        <v>0</v>
      </c>
      <c r="K2410" s="171">
        <v>0</v>
      </c>
      <c r="L2410" s="141">
        <v>0</v>
      </c>
    </row>
    <row r="2411" spans="2:12">
      <c r="B2411" s="204" t="s">
        <v>1947</v>
      </c>
      <c r="C2411" s="174" t="s">
        <v>375</v>
      </c>
      <c r="D2411" s="229" t="s">
        <v>346</v>
      </c>
      <c r="E2411" s="489">
        <v>1206.4000000000001</v>
      </c>
      <c r="F2411" s="427"/>
      <c r="G2411" s="173">
        <v>200</v>
      </c>
      <c r="H2411" s="489">
        <v>1006.4</v>
      </c>
      <c r="I2411" s="427"/>
      <c r="J2411" s="174" t="s">
        <v>228</v>
      </c>
      <c r="K2411" s="174" t="s">
        <v>228</v>
      </c>
      <c r="L2411" s="174" t="s">
        <v>228</v>
      </c>
    </row>
    <row r="2412" spans="2:12" ht="21">
      <c r="B2412" s="483" t="s">
        <v>250</v>
      </c>
      <c r="C2412" s="427"/>
      <c r="D2412" s="170" t="s">
        <v>249</v>
      </c>
      <c r="E2412" s="482">
        <v>1206.4000000000001</v>
      </c>
      <c r="F2412" s="427"/>
      <c r="G2412" s="171">
        <v>200</v>
      </c>
      <c r="H2412" s="482">
        <v>1006.4</v>
      </c>
      <c r="I2412" s="427"/>
      <c r="J2412" s="141">
        <v>0</v>
      </c>
      <c r="K2412" s="171">
        <v>0</v>
      </c>
      <c r="L2412" s="141">
        <v>0</v>
      </c>
    </row>
    <row r="2413" spans="2:12" ht="21">
      <c r="B2413" s="483" t="s">
        <v>248</v>
      </c>
      <c r="C2413" s="427"/>
      <c r="D2413" s="170" t="s">
        <v>247</v>
      </c>
      <c r="E2413" s="482">
        <v>0</v>
      </c>
      <c r="F2413" s="427"/>
      <c r="G2413" s="171">
        <v>-200</v>
      </c>
      <c r="H2413" s="482">
        <v>200</v>
      </c>
      <c r="I2413" s="427"/>
      <c r="J2413" s="141">
        <v>0</v>
      </c>
      <c r="K2413" s="171">
        <v>0</v>
      </c>
      <c r="L2413" s="141">
        <v>0</v>
      </c>
    </row>
    <row r="2414" spans="2:12">
      <c r="B2414" s="483" t="s">
        <v>2022</v>
      </c>
      <c r="C2414" s="427"/>
      <c r="D2414" s="170" t="s">
        <v>2023</v>
      </c>
      <c r="E2414" s="482">
        <v>0</v>
      </c>
      <c r="F2414" s="427"/>
      <c r="G2414" s="171">
        <v>0</v>
      </c>
      <c r="H2414" s="482">
        <v>0</v>
      </c>
      <c r="I2414" s="427"/>
      <c r="J2414" s="172" t="s">
        <v>228</v>
      </c>
      <c r="K2414" s="172" t="s">
        <v>228</v>
      </c>
      <c r="L2414" s="172" t="s">
        <v>228</v>
      </c>
    </row>
    <row r="2415" spans="2:12" ht="21">
      <c r="B2415" s="483" t="s">
        <v>27</v>
      </c>
      <c r="C2415" s="427"/>
      <c r="D2415" s="170" t="s">
        <v>2024</v>
      </c>
      <c r="E2415" s="482">
        <v>0</v>
      </c>
      <c r="F2415" s="427"/>
      <c r="G2415" s="171">
        <v>-200</v>
      </c>
      <c r="H2415" s="482">
        <v>200</v>
      </c>
      <c r="I2415" s="427"/>
      <c r="J2415" s="172" t="s">
        <v>228</v>
      </c>
      <c r="K2415" s="172" t="s">
        <v>228</v>
      </c>
      <c r="L2415" s="172" t="s">
        <v>228</v>
      </c>
    </row>
    <row r="2416" spans="2:12" ht="17.100000000000001" customHeight="1">
      <c r="B2416" s="492" t="s">
        <v>246</v>
      </c>
      <c r="C2416" s="426"/>
      <c r="D2416" s="426"/>
      <c r="E2416" s="426"/>
      <c r="F2416" s="426"/>
      <c r="G2416" s="426"/>
      <c r="H2416" s="426"/>
      <c r="I2416" s="426"/>
      <c r="J2416" s="426"/>
      <c r="K2416" s="426"/>
      <c r="L2416" s="427"/>
    </row>
    <row r="2417" spans="2:12" ht="21">
      <c r="B2417" s="204" t="s">
        <v>1947</v>
      </c>
      <c r="C2417" s="174" t="s">
        <v>1611</v>
      </c>
      <c r="D2417" s="229" t="s">
        <v>363</v>
      </c>
      <c r="E2417" s="491" t="s">
        <v>228</v>
      </c>
      <c r="F2417" s="427"/>
      <c r="G2417" s="174" t="s">
        <v>228</v>
      </c>
      <c r="H2417" s="491" t="s">
        <v>228</v>
      </c>
      <c r="I2417" s="427"/>
      <c r="J2417" s="142">
        <v>0</v>
      </c>
      <c r="K2417" s="173">
        <v>279000</v>
      </c>
      <c r="L2417" s="142">
        <v>-279000</v>
      </c>
    </row>
    <row r="2418" spans="2:12" ht="21">
      <c r="B2418" s="204" t="s">
        <v>1947</v>
      </c>
      <c r="C2418" s="174" t="s">
        <v>495</v>
      </c>
      <c r="D2418" s="229" t="s">
        <v>554</v>
      </c>
      <c r="E2418" s="491" t="s">
        <v>228</v>
      </c>
      <c r="F2418" s="427"/>
      <c r="G2418" s="174" t="s">
        <v>228</v>
      </c>
      <c r="H2418" s="491" t="s">
        <v>228</v>
      </c>
      <c r="I2418" s="427"/>
      <c r="J2418" s="142">
        <v>0</v>
      </c>
      <c r="K2418" s="173">
        <v>90000</v>
      </c>
      <c r="L2418" s="142">
        <v>-90000</v>
      </c>
    </row>
    <row r="2419" spans="2:12">
      <c r="B2419" s="204" t="s">
        <v>1947</v>
      </c>
      <c r="C2419" s="174" t="s">
        <v>576</v>
      </c>
      <c r="D2419" s="229" t="s">
        <v>1899</v>
      </c>
      <c r="E2419" s="491" t="s">
        <v>228</v>
      </c>
      <c r="F2419" s="427"/>
      <c r="G2419" s="174" t="s">
        <v>228</v>
      </c>
      <c r="H2419" s="491" t="s">
        <v>228</v>
      </c>
      <c r="I2419" s="427"/>
      <c r="J2419" s="142">
        <v>10230</v>
      </c>
      <c r="K2419" s="173">
        <v>73400</v>
      </c>
      <c r="L2419" s="142">
        <v>-63170</v>
      </c>
    </row>
    <row r="2420" spans="2:12">
      <c r="B2420" s="483" t="s">
        <v>245</v>
      </c>
      <c r="C2420" s="427"/>
      <c r="D2420" s="170" t="s">
        <v>244</v>
      </c>
      <c r="E2420" s="487" t="s">
        <v>228</v>
      </c>
      <c r="F2420" s="427"/>
      <c r="G2420" s="172" t="s">
        <v>228</v>
      </c>
      <c r="H2420" s="487" t="s">
        <v>228</v>
      </c>
      <c r="I2420" s="427"/>
      <c r="J2420" s="141">
        <v>10230</v>
      </c>
      <c r="K2420" s="171">
        <v>442400</v>
      </c>
      <c r="L2420" s="141">
        <v>-432170</v>
      </c>
    </row>
    <row r="2421" spans="2:12">
      <c r="B2421" s="204" t="s">
        <v>1947</v>
      </c>
      <c r="C2421" s="174" t="s">
        <v>585</v>
      </c>
      <c r="D2421" s="229" t="s">
        <v>584</v>
      </c>
      <c r="E2421" s="491" t="s">
        <v>228</v>
      </c>
      <c r="F2421" s="427"/>
      <c r="G2421" s="174" t="s">
        <v>228</v>
      </c>
      <c r="H2421" s="491" t="s">
        <v>228</v>
      </c>
      <c r="I2421" s="427"/>
      <c r="J2421" s="142">
        <v>0</v>
      </c>
      <c r="K2421" s="173">
        <v>242400</v>
      </c>
      <c r="L2421" s="142">
        <v>-242400</v>
      </c>
    </row>
    <row r="2422" spans="2:12">
      <c r="B2422" s="204" t="s">
        <v>1947</v>
      </c>
      <c r="C2422" s="174" t="s">
        <v>393</v>
      </c>
      <c r="D2422" s="229" t="s">
        <v>125</v>
      </c>
      <c r="E2422" s="491" t="s">
        <v>228</v>
      </c>
      <c r="F2422" s="427"/>
      <c r="G2422" s="174" t="s">
        <v>228</v>
      </c>
      <c r="H2422" s="491" t="s">
        <v>228</v>
      </c>
      <c r="I2422" s="427"/>
      <c r="J2422" s="142">
        <v>10230</v>
      </c>
      <c r="K2422" s="173">
        <v>200000</v>
      </c>
      <c r="L2422" s="142">
        <v>-189770</v>
      </c>
    </row>
    <row r="2423" spans="2:12">
      <c r="B2423" s="483" t="s">
        <v>243</v>
      </c>
      <c r="C2423" s="427"/>
      <c r="D2423" s="170" t="s">
        <v>242</v>
      </c>
      <c r="E2423" s="487" t="s">
        <v>228</v>
      </c>
      <c r="F2423" s="427"/>
      <c r="G2423" s="172" t="s">
        <v>228</v>
      </c>
      <c r="H2423" s="487" t="s">
        <v>228</v>
      </c>
      <c r="I2423" s="427"/>
      <c r="J2423" s="141">
        <v>10230</v>
      </c>
      <c r="K2423" s="171">
        <v>442400</v>
      </c>
      <c r="L2423" s="141">
        <v>-432170</v>
      </c>
    </row>
    <row r="2424" spans="2:12">
      <c r="B2424" s="483" t="s">
        <v>241</v>
      </c>
      <c r="C2424" s="427"/>
      <c r="D2424" s="170" t="s">
        <v>240</v>
      </c>
      <c r="E2424" s="487" t="s">
        <v>228</v>
      </c>
      <c r="F2424" s="427"/>
      <c r="G2424" s="172" t="s">
        <v>228</v>
      </c>
      <c r="H2424" s="487" t="s">
        <v>228</v>
      </c>
      <c r="I2424" s="427"/>
      <c r="J2424" s="141">
        <v>0</v>
      </c>
      <c r="K2424" s="171">
        <v>0</v>
      </c>
      <c r="L2424" s="141">
        <v>0</v>
      </c>
    </row>
    <row r="2425" spans="2:12">
      <c r="B2425" s="483" t="s">
        <v>239</v>
      </c>
      <c r="C2425" s="427"/>
      <c r="D2425" s="170" t="s">
        <v>238</v>
      </c>
      <c r="E2425" s="487" t="s">
        <v>228</v>
      </c>
      <c r="F2425" s="427"/>
      <c r="G2425" s="172" t="s">
        <v>228</v>
      </c>
      <c r="H2425" s="487" t="s">
        <v>228</v>
      </c>
      <c r="I2425" s="427"/>
      <c r="J2425" s="141">
        <v>0</v>
      </c>
      <c r="K2425" s="171">
        <v>0</v>
      </c>
      <c r="L2425" s="141">
        <v>0</v>
      </c>
    </row>
    <row r="2426" spans="2:12" ht="17.100000000000001" customHeight="1">
      <c r="B2426" s="492" t="s">
        <v>237</v>
      </c>
      <c r="C2426" s="426"/>
      <c r="D2426" s="426"/>
      <c r="E2426" s="426"/>
      <c r="F2426" s="426"/>
      <c r="G2426" s="426"/>
      <c r="H2426" s="426"/>
      <c r="I2426" s="426"/>
      <c r="J2426" s="426"/>
      <c r="K2426" s="426"/>
      <c r="L2426" s="427"/>
    </row>
    <row r="2427" spans="2:12">
      <c r="B2427" s="483" t="s">
        <v>236</v>
      </c>
      <c r="C2427" s="427"/>
      <c r="D2427" s="170" t="s">
        <v>235</v>
      </c>
      <c r="E2427" s="487" t="s">
        <v>228</v>
      </c>
      <c r="F2427" s="427"/>
      <c r="G2427" s="172" t="s">
        <v>228</v>
      </c>
      <c r="H2427" s="487" t="s">
        <v>228</v>
      </c>
      <c r="I2427" s="427"/>
      <c r="J2427" s="141">
        <v>0</v>
      </c>
      <c r="K2427" s="171">
        <v>0</v>
      </c>
      <c r="L2427" s="141">
        <v>0</v>
      </c>
    </row>
    <row r="2428" spans="2:12">
      <c r="B2428" s="483" t="s">
        <v>234</v>
      </c>
      <c r="C2428" s="427"/>
      <c r="D2428" s="170" t="s">
        <v>233</v>
      </c>
      <c r="E2428" s="487" t="s">
        <v>228</v>
      </c>
      <c r="F2428" s="427"/>
      <c r="G2428" s="172" t="s">
        <v>228</v>
      </c>
      <c r="H2428" s="487" t="s">
        <v>228</v>
      </c>
      <c r="I2428" s="427"/>
      <c r="J2428" s="141">
        <v>0</v>
      </c>
      <c r="K2428" s="171">
        <v>0</v>
      </c>
      <c r="L2428" s="141">
        <v>0</v>
      </c>
    </row>
    <row r="2429" spans="2:12" ht="21">
      <c r="B2429" s="483" t="s">
        <v>232</v>
      </c>
      <c r="C2429" s="427"/>
      <c r="D2429" s="170" t="s">
        <v>77</v>
      </c>
      <c r="E2429" s="487" t="s">
        <v>228</v>
      </c>
      <c r="F2429" s="427"/>
      <c r="G2429" s="172" t="s">
        <v>228</v>
      </c>
      <c r="H2429" s="487" t="s">
        <v>228</v>
      </c>
      <c r="I2429" s="427"/>
      <c r="J2429" s="141">
        <v>0</v>
      </c>
      <c r="K2429" s="171">
        <v>0</v>
      </c>
      <c r="L2429" s="141">
        <v>0</v>
      </c>
    </row>
    <row r="2430" spans="2:12" ht="21">
      <c r="B2430" s="483" t="s">
        <v>231</v>
      </c>
      <c r="C2430" s="427"/>
      <c r="D2430" s="170" t="s">
        <v>230</v>
      </c>
      <c r="E2430" s="487" t="s">
        <v>228</v>
      </c>
      <c r="F2430" s="427"/>
      <c r="G2430" s="172" t="s">
        <v>228</v>
      </c>
      <c r="H2430" s="487" t="s">
        <v>228</v>
      </c>
      <c r="I2430" s="427"/>
      <c r="J2430" s="141">
        <v>0</v>
      </c>
      <c r="K2430" s="171">
        <v>0</v>
      </c>
      <c r="L2430" s="141">
        <v>0</v>
      </c>
    </row>
    <row r="2431" spans="2:12">
      <c r="B2431" s="143" t="s">
        <v>228</v>
      </c>
      <c r="C2431" s="143" t="s">
        <v>228</v>
      </c>
      <c r="D2431" s="143" t="s">
        <v>228</v>
      </c>
      <c r="E2431" s="488" t="s">
        <v>228</v>
      </c>
      <c r="F2431" s="422"/>
      <c r="G2431" s="143" t="s">
        <v>228</v>
      </c>
      <c r="H2431" s="488" t="s">
        <v>228</v>
      </c>
      <c r="I2431" s="422"/>
      <c r="J2431" s="143" t="s">
        <v>228</v>
      </c>
      <c r="K2431" s="143" t="s">
        <v>228</v>
      </c>
      <c r="L2431" s="143" t="s">
        <v>228</v>
      </c>
    </row>
    <row r="2432" spans="2:12">
      <c r="B2432" s="485" t="s">
        <v>569</v>
      </c>
      <c r="C2432" s="444"/>
      <c r="D2432" s="167" t="s">
        <v>568</v>
      </c>
      <c r="E2432" s="484" t="s">
        <v>2425</v>
      </c>
      <c r="F2432" s="444"/>
      <c r="G2432" s="168" t="s">
        <v>2426</v>
      </c>
      <c r="H2432" s="484" t="s">
        <v>3</v>
      </c>
      <c r="I2432" s="444"/>
      <c r="J2432" s="168" t="s">
        <v>2425</v>
      </c>
      <c r="K2432" s="168" t="s">
        <v>2426</v>
      </c>
      <c r="L2432" s="168" t="s">
        <v>3</v>
      </c>
    </row>
    <row r="2433" spans="2:12">
      <c r="B2433" s="493" t="s">
        <v>228</v>
      </c>
      <c r="C2433" s="427"/>
      <c r="D2433" s="169" t="s">
        <v>228</v>
      </c>
      <c r="E2433" s="490" t="s">
        <v>258</v>
      </c>
      <c r="F2433" s="432"/>
      <c r="G2433" s="432"/>
      <c r="H2433" s="432"/>
      <c r="I2433" s="433"/>
      <c r="J2433" s="490" t="s">
        <v>257</v>
      </c>
      <c r="K2433" s="432"/>
      <c r="L2433" s="433"/>
    </row>
    <row r="2434" spans="2:12" ht="21">
      <c r="B2434" s="483" t="s">
        <v>248</v>
      </c>
      <c r="C2434" s="427"/>
      <c r="D2434" s="170" t="s">
        <v>247</v>
      </c>
      <c r="E2434" s="482">
        <v>38432.14</v>
      </c>
      <c r="F2434" s="427"/>
      <c r="G2434" s="171">
        <v>38500</v>
      </c>
      <c r="H2434" s="482">
        <v>-67.86</v>
      </c>
      <c r="I2434" s="427"/>
      <c r="J2434" s="141">
        <v>39647.440000000002</v>
      </c>
      <c r="K2434" s="171">
        <v>39800</v>
      </c>
      <c r="L2434" s="141">
        <v>-152.56</v>
      </c>
    </row>
    <row r="2435" spans="2:12">
      <c r="B2435" s="483" t="s">
        <v>241</v>
      </c>
      <c r="C2435" s="427"/>
      <c r="D2435" s="170" t="s">
        <v>240</v>
      </c>
      <c r="E2435" s="487" t="s">
        <v>228</v>
      </c>
      <c r="F2435" s="427"/>
      <c r="G2435" s="172" t="s">
        <v>228</v>
      </c>
      <c r="H2435" s="487" t="s">
        <v>228</v>
      </c>
      <c r="I2435" s="427"/>
      <c r="J2435" s="141">
        <v>-93720.23</v>
      </c>
      <c r="K2435" s="171">
        <v>-119600</v>
      </c>
      <c r="L2435" s="141">
        <v>25879.77</v>
      </c>
    </row>
    <row r="2436" spans="2:12">
      <c r="B2436" s="483" t="s">
        <v>239</v>
      </c>
      <c r="C2436" s="427"/>
      <c r="D2436" s="170" t="s">
        <v>238</v>
      </c>
      <c r="E2436" s="487" t="s">
        <v>228</v>
      </c>
      <c r="F2436" s="427"/>
      <c r="G2436" s="172" t="s">
        <v>228</v>
      </c>
      <c r="H2436" s="487" t="s">
        <v>228</v>
      </c>
      <c r="I2436" s="427"/>
      <c r="J2436" s="141">
        <v>-54072.79</v>
      </c>
      <c r="K2436" s="171">
        <v>-79800</v>
      </c>
      <c r="L2436" s="141">
        <v>25727.21</v>
      </c>
    </row>
    <row r="2437" spans="2:12" ht="21">
      <c r="B2437" s="483" t="s">
        <v>232</v>
      </c>
      <c r="C2437" s="427"/>
      <c r="D2437" s="170" t="s">
        <v>77</v>
      </c>
      <c r="E2437" s="487" t="s">
        <v>228</v>
      </c>
      <c r="F2437" s="427"/>
      <c r="G2437" s="172" t="s">
        <v>228</v>
      </c>
      <c r="H2437" s="487" t="s">
        <v>228</v>
      </c>
      <c r="I2437" s="427"/>
      <c r="J2437" s="141">
        <v>0</v>
      </c>
      <c r="K2437" s="171">
        <v>0</v>
      </c>
      <c r="L2437" s="141">
        <v>0</v>
      </c>
    </row>
    <row r="2438" spans="2:12" ht="21">
      <c r="B2438" s="483" t="s">
        <v>231</v>
      </c>
      <c r="C2438" s="427"/>
      <c r="D2438" s="170" t="s">
        <v>230</v>
      </c>
      <c r="E2438" s="487" t="s">
        <v>228</v>
      </c>
      <c r="F2438" s="427"/>
      <c r="G2438" s="172" t="s">
        <v>228</v>
      </c>
      <c r="H2438" s="487" t="s">
        <v>228</v>
      </c>
      <c r="I2438" s="427"/>
      <c r="J2438" s="141">
        <v>-54072.79</v>
      </c>
      <c r="K2438" s="171">
        <v>-79800</v>
      </c>
      <c r="L2438" s="141">
        <v>25727.21</v>
      </c>
    </row>
    <row r="2439" spans="2:12" ht="21">
      <c r="B2439" s="483" t="s">
        <v>27</v>
      </c>
      <c r="C2439" s="427"/>
      <c r="D2439" s="170" t="s">
        <v>2024</v>
      </c>
      <c r="E2439" s="482">
        <v>38432.14</v>
      </c>
      <c r="F2439" s="427"/>
      <c r="G2439" s="171">
        <v>38500</v>
      </c>
      <c r="H2439" s="482">
        <v>-67.86</v>
      </c>
      <c r="I2439" s="427"/>
      <c r="J2439" s="172" t="s">
        <v>228</v>
      </c>
      <c r="K2439" s="172" t="s">
        <v>228</v>
      </c>
      <c r="L2439" s="172" t="s">
        <v>228</v>
      </c>
    </row>
    <row r="2440" spans="2:12">
      <c r="B2440" s="143" t="s">
        <v>228</v>
      </c>
      <c r="C2440" s="143" t="s">
        <v>228</v>
      </c>
      <c r="D2440" s="143" t="s">
        <v>228</v>
      </c>
      <c r="E2440" s="488" t="s">
        <v>228</v>
      </c>
      <c r="F2440" s="422"/>
      <c r="G2440" s="143" t="s">
        <v>228</v>
      </c>
      <c r="H2440" s="488" t="s">
        <v>228</v>
      </c>
      <c r="I2440" s="422"/>
      <c r="J2440" s="143" t="s">
        <v>228</v>
      </c>
      <c r="K2440" s="143" t="s">
        <v>228</v>
      </c>
      <c r="L2440" s="143" t="s">
        <v>228</v>
      </c>
    </row>
    <row r="2441" spans="2:12" ht="24">
      <c r="B2441" s="485" t="s">
        <v>567</v>
      </c>
      <c r="C2441" s="444"/>
      <c r="D2441" s="167" t="s">
        <v>566</v>
      </c>
      <c r="E2441" s="484" t="s">
        <v>2425</v>
      </c>
      <c r="F2441" s="444"/>
      <c r="G2441" s="168" t="s">
        <v>2426</v>
      </c>
      <c r="H2441" s="484" t="s">
        <v>3</v>
      </c>
      <c r="I2441" s="444"/>
      <c r="J2441" s="168" t="s">
        <v>2425</v>
      </c>
      <c r="K2441" s="168" t="s">
        <v>2426</v>
      </c>
      <c r="L2441" s="168" t="s">
        <v>3</v>
      </c>
    </row>
    <row r="2442" spans="2:12">
      <c r="B2442" s="493" t="s">
        <v>228</v>
      </c>
      <c r="C2442" s="427"/>
      <c r="D2442" s="169" t="s">
        <v>228</v>
      </c>
      <c r="E2442" s="490" t="s">
        <v>258</v>
      </c>
      <c r="F2442" s="432"/>
      <c r="G2442" s="432"/>
      <c r="H2442" s="432"/>
      <c r="I2442" s="433"/>
      <c r="J2442" s="490" t="s">
        <v>257</v>
      </c>
      <c r="K2442" s="432"/>
      <c r="L2442" s="433"/>
    </row>
    <row r="2443" spans="2:12" ht="21">
      <c r="B2443" s="483" t="s">
        <v>248</v>
      </c>
      <c r="C2443" s="427"/>
      <c r="D2443" s="170" t="s">
        <v>247</v>
      </c>
      <c r="E2443" s="482">
        <v>-3659.04</v>
      </c>
      <c r="F2443" s="427"/>
      <c r="G2443" s="171">
        <v>-3700</v>
      </c>
      <c r="H2443" s="482">
        <v>40.96</v>
      </c>
      <c r="I2443" s="427"/>
      <c r="J2443" s="141">
        <v>-3066.96</v>
      </c>
      <c r="K2443" s="171">
        <v>-3000</v>
      </c>
      <c r="L2443" s="141">
        <v>-66.959999999999994</v>
      </c>
    </row>
    <row r="2444" spans="2:12">
      <c r="B2444" s="483" t="s">
        <v>241</v>
      </c>
      <c r="C2444" s="427"/>
      <c r="D2444" s="170" t="s">
        <v>240</v>
      </c>
      <c r="E2444" s="487" t="s">
        <v>228</v>
      </c>
      <c r="F2444" s="427"/>
      <c r="G2444" s="172" t="s">
        <v>228</v>
      </c>
      <c r="H2444" s="487" t="s">
        <v>228</v>
      </c>
      <c r="I2444" s="427"/>
      <c r="J2444" s="141">
        <v>0</v>
      </c>
      <c r="K2444" s="171">
        <v>0</v>
      </c>
      <c r="L2444" s="141">
        <v>0</v>
      </c>
    </row>
    <row r="2445" spans="2:12">
      <c r="B2445" s="483" t="s">
        <v>239</v>
      </c>
      <c r="C2445" s="427"/>
      <c r="D2445" s="170" t="s">
        <v>238</v>
      </c>
      <c r="E2445" s="487" t="s">
        <v>228</v>
      </c>
      <c r="F2445" s="427"/>
      <c r="G2445" s="172" t="s">
        <v>228</v>
      </c>
      <c r="H2445" s="487" t="s">
        <v>228</v>
      </c>
      <c r="I2445" s="427"/>
      <c r="J2445" s="141">
        <v>-3066.96</v>
      </c>
      <c r="K2445" s="171">
        <v>-3000</v>
      </c>
      <c r="L2445" s="141">
        <v>-66.959999999999994</v>
      </c>
    </row>
    <row r="2446" spans="2:12" ht="21">
      <c r="B2446" s="483" t="s">
        <v>232</v>
      </c>
      <c r="C2446" s="427"/>
      <c r="D2446" s="170" t="s">
        <v>77</v>
      </c>
      <c r="E2446" s="487" t="s">
        <v>228</v>
      </c>
      <c r="F2446" s="427"/>
      <c r="G2446" s="172" t="s">
        <v>228</v>
      </c>
      <c r="H2446" s="487" t="s">
        <v>228</v>
      </c>
      <c r="I2446" s="427"/>
      <c r="J2446" s="141">
        <v>0</v>
      </c>
      <c r="K2446" s="171">
        <v>0</v>
      </c>
      <c r="L2446" s="141">
        <v>0</v>
      </c>
    </row>
    <row r="2447" spans="2:12" ht="21">
      <c r="B2447" s="483" t="s">
        <v>231</v>
      </c>
      <c r="C2447" s="427"/>
      <c r="D2447" s="170" t="s">
        <v>230</v>
      </c>
      <c r="E2447" s="487" t="s">
        <v>228</v>
      </c>
      <c r="F2447" s="427"/>
      <c r="G2447" s="172" t="s">
        <v>228</v>
      </c>
      <c r="H2447" s="487" t="s">
        <v>228</v>
      </c>
      <c r="I2447" s="427"/>
      <c r="J2447" s="141">
        <v>-3066.96</v>
      </c>
      <c r="K2447" s="171">
        <v>-3000</v>
      </c>
      <c r="L2447" s="141">
        <v>-66.959999999999994</v>
      </c>
    </row>
    <row r="2448" spans="2:12" ht="21">
      <c r="B2448" s="483" t="s">
        <v>27</v>
      </c>
      <c r="C2448" s="427"/>
      <c r="D2448" s="170" t="s">
        <v>2024</v>
      </c>
      <c r="E2448" s="482">
        <v>-3659.04</v>
      </c>
      <c r="F2448" s="427"/>
      <c r="G2448" s="171">
        <v>-3700</v>
      </c>
      <c r="H2448" s="482">
        <v>40.96</v>
      </c>
      <c r="I2448" s="427"/>
      <c r="J2448" s="172" t="s">
        <v>228</v>
      </c>
      <c r="K2448" s="172" t="s">
        <v>228</v>
      </c>
      <c r="L2448" s="172" t="s">
        <v>228</v>
      </c>
    </row>
    <row r="2449" spans="2:12">
      <c r="B2449" s="143" t="s">
        <v>228</v>
      </c>
      <c r="C2449" s="143" t="s">
        <v>228</v>
      </c>
      <c r="D2449" s="143" t="s">
        <v>228</v>
      </c>
      <c r="E2449" s="488" t="s">
        <v>228</v>
      </c>
      <c r="F2449" s="422"/>
      <c r="G2449" s="143" t="s">
        <v>228</v>
      </c>
      <c r="H2449" s="488" t="s">
        <v>228</v>
      </c>
      <c r="I2449" s="422"/>
      <c r="J2449" s="143" t="s">
        <v>228</v>
      </c>
      <c r="K2449" s="143" t="s">
        <v>228</v>
      </c>
      <c r="L2449" s="143" t="s">
        <v>228</v>
      </c>
    </row>
    <row r="2450" spans="2:12" ht="24">
      <c r="B2450" s="485" t="s">
        <v>565</v>
      </c>
      <c r="C2450" s="444"/>
      <c r="D2450" s="167" t="s">
        <v>564</v>
      </c>
      <c r="E2450" s="484" t="s">
        <v>2425</v>
      </c>
      <c r="F2450" s="444"/>
      <c r="G2450" s="168" t="s">
        <v>2426</v>
      </c>
      <c r="H2450" s="484" t="s">
        <v>3</v>
      </c>
      <c r="I2450" s="444"/>
      <c r="J2450" s="168" t="s">
        <v>2425</v>
      </c>
      <c r="K2450" s="168" t="s">
        <v>2426</v>
      </c>
      <c r="L2450" s="168" t="s">
        <v>3</v>
      </c>
    </row>
    <row r="2451" spans="2:12">
      <c r="B2451" s="486" t="s">
        <v>259</v>
      </c>
      <c r="C2451" s="427"/>
      <c r="D2451" s="169" t="s">
        <v>228</v>
      </c>
      <c r="E2451" s="490" t="s">
        <v>258</v>
      </c>
      <c r="F2451" s="432"/>
      <c r="G2451" s="432"/>
      <c r="H2451" s="432"/>
      <c r="I2451" s="433"/>
      <c r="J2451" s="490" t="s">
        <v>257</v>
      </c>
      <c r="K2451" s="432"/>
      <c r="L2451" s="433"/>
    </row>
    <row r="2452" spans="2:12" ht="17.100000000000001" customHeight="1">
      <c r="B2452" s="492" t="s">
        <v>256</v>
      </c>
      <c r="C2452" s="426"/>
      <c r="D2452" s="426"/>
      <c r="E2452" s="426"/>
      <c r="F2452" s="426"/>
      <c r="G2452" s="426"/>
      <c r="H2452" s="426"/>
      <c r="I2452" s="426"/>
      <c r="J2452" s="426"/>
      <c r="K2452" s="426"/>
      <c r="L2452" s="427"/>
    </row>
    <row r="2453" spans="2:12" ht="21">
      <c r="B2453" s="204" t="s">
        <v>563</v>
      </c>
      <c r="C2453" s="174" t="s">
        <v>385</v>
      </c>
      <c r="D2453" s="229" t="s">
        <v>384</v>
      </c>
      <c r="E2453" s="489">
        <v>585</v>
      </c>
      <c r="F2453" s="427"/>
      <c r="G2453" s="173">
        <v>600</v>
      </c>
      <c r="H2453" s="489">
        <v>-15</v>
      </c>
      <c r="I2453" s="427"/>
      <c r="J2453" s="174" t="s">
        <v>228</v>
      </c>
      <c r="K2453" s="174" t="s">
        <v>228</v>
      </c>
      <c r="L2453" s="174" t="s">
        <v>228</v>
      </c>
    </row>
    <row r="2454" spans="2:12" ht="21">
      <c r="B2454" s="204" t="s">
        <v>563</v>
      </c>
      <c r="C2454" s="174" t="s">
        <v>2076</v>
      </c>
      <c r="D2454" s="229" t="s">
        <v>2077</v>
      </c>
      <c r="E2454" s="489">
        <v>133.38</v>
      </c>
      <c r="F2454" s="427"/>
      <c r="G2454" s="173">
        <v>0</v>
      </c>
      <c r="H2454" s="489">
        <v>133.38</v>
      </c>
      <c r="I2454" s="427"/>
      <c r="J2454" s="174" t="s">
        <v>228</v>
      </c>
      <c r="K2454" s="174" t="s">
        <v>228</v>
      </c>
      <c r="L2454" s="174" t="s">
        <v>228</v>
      </c>
    </row>
    <row r="2455" spans="2:12">
      <c r="B2455" s="483" t="s">
        <v>252</v>
      </c>
      <c r="C2455" s="427"/>
      <c r="D2455" s="170" t="s">
        <v>251</v>
      </c>
      <c r="E2455" s="482">
        <v>718.38</v>
      </c>
      <c r="F2455" s="427"/>
      <c r="G2455" s="171">
        <v>600</v>
      </c>
      <c r="H2455" s="482">
        <v>118.38</v>
      </c>
      <c r="I2455" s="427"/>
      <c r="J2455" s="141">
        <v>0</v>
      </c>
      <c r="K2455" s="171">
        <v>0</v>
      </c>
      <c r="L2455" s="141">
        <v>0</v>
      </c>
    </row>
    <row r="2456" spans="2:12">
      <c r="B2456" s="204" t="s">
        <v>563</v>
      </c>
      <c r="C2456" s="174" t="s">
        <v>461</v>
      </c>
      <c r="D2456" s="229" t="s">
        <v>460</v>
      </c>
      <c r="E2456" s="489">
        <v>3066.96</v>
      </c>
      <c r="F2456" s="427"/>
      <c r="G2456" s="173">
        <v>3000</v>
      </c>
      <c r="H2456" s="489">
        <v>66.959999999999994</v>
      </c>
      <c r="I2456" s="427"/>
      <c r="J2456" s="142">
        <v>3066.96</v>
      </c>
      <c r="K2456" s="173">
        <v>3000</v>
      </c>
      <c r="L2456" s="142">
        <v>66.959999999999994</v>
      </c>
    </row>
    <row r="2457" spans="2:12">
      <c r="B2457" s="204" t="s">
        <v>563</v>
      </c>
      <c r="C2457" s="174" t="s">
        <v>348</v>
      </c>
      <c r="D2457" s="229" t="s">
        <v>346</v>
      </c>
      <c r="E2457" s="489">
        <v>881.31</v>
      </c>
      <c r="F2457" s="427"/>
      <c r="G2457" s="173">
        <v>900</v>
      </c>
      <c r="H2457" s="489">
        <v>-18.690000000000001</v>
      </c>
      <c r="I2457" s="427"/>
      <c r="J2457" s="174" t="s">
        <v>228</v>
      </c>
      <c r="K2457" s="174" t="s">
        <v>228</v>
      </c>
      <c r="L2457" s="174" t="s">
        <v>228</v>
      </c>
    </row>
    <row r="2458" spans="2:12">
      <c r="B2458" s="204" t="s">
        <v>563</v>
      </c>
      <c r="C2458" s="174" t="s">
        <v>397</v>
      </c>
      <c r="D2458" s="229" t="s">
        <v>346</v>
      </c>
      <c r="E2458" s="489">
        <v>429.15</v>
      </c>
      <c r="F2458" s="427"/>
      <c r="G2458" s="173">
        <v>400</v>
      </c>
      <c r="H2458" s="489">
        <v>29.15</v>
      </c>
      <c r="I2458" s="427"/>
      <c r="J2458" s="174" t="s">
        <v>228</v>
      </c>
      <c r="K2458" s="174" t="s">
        <v>228</v>
      </c>
      <c r="L2458" s="174" t="s">
        <v>228</v>
      </c>
    </row>
    <row r="2459" spans="2:12" ht="21">
      <c r="B2459" s="483" t="s">
        <v>250</v>
      </c>
      <c r="C2459" s="427"/>
      <c r="D2459" s="170" t="s">
        <v>249</v>
      </c>
      <c r="E2459" s="482">
        <v>4377.42</v>
      </c>
      <c r="F2459" s="427"/>
      <c r="G2459" s="171">
        <v>4300</v>
      </c>
      <c r="H2459" s="482">
        <v>77.42</v>
      </c>
      <c r="I2459" s="427"/>
      <c r="J2459" s="141">
        <v>3066.96</v>
      </c>
      <c r="K2459" s="171">
        <v>3000</v>
      </c>
      <c r="L2459" s="141">
        <v>66.959999999999994</v>
      </c>
    </row>
    <row r="2460" spans="2:12" ht="21">
      <c r="B2460" s="483" t="s">
        <v>248</v>
      </c>
      <c r="C2460" s="427"/>
      <c r="D2460" s="170" t="s">
        <v>247</v>
      </c>
      <c r="E2460" s="482">
        <v>-3659.04</v>
      </c>
      <c r="F2460" s="427"/>
      <c r="G2460" s="171">
        <v>-3700</v>
      </c>
      <c r="H2460" s="482">
        <v>40.96</v>
      </c>
      <c r="I2460" s="427"/>
      <c r="J2460" s="141">
        <v>-3066.96</v>
      </c>
      <c r="K2460" s="171">
        <v>-3000</v>
      </c>
      <c r="L2460" s="141">
        <v>-66.959999999999994</v>
      </c>
    </row>
    <row r="2461" spans="2:12">
      <c r="B2461" s="483" t="s">
        <v>2022</v>
      </c>
      <c r="C2461" s="427"/>
      <c r="D2461" s="170" t="s">
        <v>2023</v>
      </c>
      <c r="E2461" s="482">
        <v>0</v>
      </c>
      <c r="F2461" s="427"/>
      <c r="G2461" s="171">
        <v>0</v>
      </c>
      <c r="H2461" s="482">
        <v>0</v>
      </c>
      <c r="I2461" s="427"/>
      <c r="J2461" s="172" t="s">
        <v>228</v>
      </c>
      <c r="K2461" s="172" t="s">
        <v>228</v>
      </c>
      <c r="L2461" s="172" t="s">
        <v>228</v>
      </c>
    </row>
    <row r="2462" spans="2:12" ht="21">
      <c r="B2462" s="483" t="s">
        <v>27</v>
      </c>
      <c r="C2462" s="427"/>
      <c r="D2462" s="170" t="s">
        <v>2024</v>
      </c>
      <c r="E2462" s="482">
        <v>-3659.04</v>
      </c>
      <c r="F2462" s="427"/>
      <c r="G2462" s="171">
        <v>-3700</v>
      </c>
      <c r="H2462" s="482">
        <v>40.96</v>
      </c>
      <c r="I2462" s="427"/>
      <c r="J2462" s="172" t="s">
        <v>228</v>
      </c>
      <c r="K2462" s="172" t="s">
        <v>228</v>
      </c>
      <c r="L2462" s="172" t="s">
        <v>228</v>
      </c>
    </row>
    <row r="2463" spans="2:12" ht="17.100000000000001" customHeight="1">
      <c r="B2463" s="492" t="s">
        <v>246</v>
      </c>
      <c r="C2463" s="426"/>
      <c r="D2463" s="426"/>
      <c r="E2463" s="426"/>
      <c r="F2463" s="426"/>
      <c r="G2463" s="426"/>
      <c r="H2463" s="426"/>
      <c r="I2463" s="426"/>
      <c r="J2463" s="426"/>
      <c r="K2463" s="426"/>
      <c r="L2463" s="427"/>
    </row>
    <row r="2464" spans="2:12">
      <c r="B2464" s="483" t="s">
        <v>245</v>
      </c>
      <c r="C2464" s="427"/>
      <c r="D2464" s="170" t="s">
        <v>244</v>
      </c>
      <c r="E2464" s="487" t="s">
        <v>228</v>
      </c>
      <c r="F2464" s="427"/>
      <c r="G2464" s="172" t="s">
        <v>228</v>
      </c>
      <c r="H2464" s="487" t="s">
        <v>228</v>
      </c>
      <c r="I2464" s="427"/>
      <c r="J2464" s="141">
        <v>0</v>
      </c>
      <c r="K2464" s="171">
        <v>0</v>
      </c>
      <c r="L2464" s="141">
        <v>0</v>
      </c>
    </row>
    <row r="2465" spans="2:12">
      <c r="B2465" s="483" t="s">
        <v>243</v>
      </c>
      <c r="C2465" s="427"/>
      <c r="D2465" s="170" t="s">
        <v>242</v>
      </c>
      <c r="E2465" s="487" t="s">
        <v>228</v>
      </c>
      <c r="F2465" s="427"/>
      <c r="G2465" s="172" t="s">
        <v>228</v>
      </c>
      <c r="H2465" s="487" t="s">
        <v>228</v>
      </c>
      <c r="I2465" s="427"/>
      <c r="J2465" s="141">
        <v>0</v>
      </c>
      <c r="K2465" s="171">
        <v>0</v>
      </c>
      <c r="L2465" s="141">
        <v>0</v>
      </c>
    </row>
    <row r="2466" spans="2:12">
      <c r="B2466" s="483" t="s">
        <v>241</v>
      </c>
      <c r="C2466" s="427"/>
      <c r="D2466" s="170" t="s">
        <v>240</v>
      </c>
      <c r="E2466" s="487" t="s">
        <v>228</v>
      </c>
      <c r="F2466" s="427"/>
      <c r="G2466" s="172" t="s">
        <v>228</v>
      </c>
      <c r="H2466" s="487" t="s">
        <v>228</v>
      </c>
      <c r="I2466" s="427"/>
      <c r="J2466" s="141">
        <v>0</v>
      </c>
      <c r="K2466" s="171">
        <v>0</v>
      </c>
      <c r="L2466" s="141">
        <v>0</v>
      </c>
    </row>
    <row r="2467" spans="2:12">
      <c r="B2467" s="483" t="s">
        <v>239</v>
      </c>
      <c r="C2467" s="427"/>
      <c r="D2467" s="170" t="s">
        <v>238</v>
      </c>
      <c r="E2467" s="487" t="s">
        <v>228</v>
      </c>
      <c r="F2467" s="427"/>
      <c r="G2467" s="172" t="s">
        <v>228</v>
      </c>
      <c r="H2467" s="487" t="s">
        <v>228</v>
      </c>
      <c r="I2467" s="427"/>
      <c r="J2467" s="141">
        <v>-3066.96</v>
      </c>
      <c r="K2467" s="171">
        <v>-3000</v>
      </c>
      <c r="L2467" s="141">
        <v>-66.959999999999994</v>
      </c>
    </row>
    <row r="2468" spans="2:12" ht="17.100000000000001" customHeight="1">
      <c r="B2468" s="492" t="s">
        <v>237</v>
      </c>
      <c r="C2468" s="426"/>
      <c r="D2468" s="426"/>
      <c r="E2468" s="426"/>
      <c r="F2468" s="426"/>
      <c r="G2468" s="426"/>
      <c r="H2468" s="426"/>
      <c r="I2468" s="426"/>
      <c r="J2468" s="426"/>
      <c r="K2468" s="426"/>
      <c r="L2468" s="427"/>
    </row>
    <row r="2469" spans="2:12">
      <c r="B2469" s="483" t="s">
        <v>236</v>
      </c>
      <c r="C2469" s="427"/>
      <c r="D2469" s="170" t="s">
        <v>235</v>
      </c>
      <c r="E2469" s="487" t="s">
        <v>228</v>
      </c>
      <c r="F2469" s="427"/>
      <c r="G2469" s="172" t="s">
        <v>228</v>
      </c>
      <c r="H2469" s="487" t="s">
        <v>228</v>
      </c>
      <c r="I2469" s="427"/>
      <c r="J2469" s="141">
        <v>0</v>
      </c>
      <c r="K2469" s="171">
        <v>0</v>
      </c>
      <c r="L2469" s="141">
        <v>0</v>
      </c>
    </row>
    <row r="2470" spans="2:12">
      <c r="B2470" s="483" t="s">
        <v>234</v>
      </c>
      <c r="C2470" s="427"/>
      <c r="D2470" s="170" t="s">
        <v>233</v>
      </c>
      <c r="E2470" s="487" t="s">
        <v>228</v>
      </c>
      <c r="F2470" s="427"/>
      <c r="G2470" s="172" t="s">
        <v>228</v>
      </c>
      <c r="H2470" s="487" t="s">
        <v>228</v>
      </c>
      <c r="I2470" s="427"/>
      <c r="J2470" s="141">
        <v>0</v>
      </c>
      <c r="K2470" s="171">
        <v>0</v>
      </c>
      <c r="L2470" s="141">
        <v>0</v>
      </c>
    </row>
    <row r="2471" spans="2:12" ht="21">
      <c r="B2471" s="483" t="s">
        <v>232</v>
      </c>
      <c r="C2471" s="427"/>
      <c r="D2471" s="170" t="s">
        <v>77</v>
      </c>
      <c r="E2471" s="487" t="s">
        <v>228</v>
      </c>
      <c r="F2471" s="427"/>
      <c r="G2471" s="172" t="s">
        <v>228</v>
      </c>
      <c r="H2471" s="487" t="s">
        <v>228</v>
      </c>
      <c r="I2471" s="427"/>
      <c r="J2471" s="141">
        <v>0</v>
      </c>
      <c r="K2471" s="171">
        <v>0</v>
      </c>
      <c r="L2471" s="141">
        <v>0</v>
      </c>
    </row>
    <row r="2472" spans="2:12" ht="21">
      <c r="B2472" s="483" t="s">
        <v>231</v>
      </c>
      <c r="C2472" s="427"/>
      <c r="D2472" s="170" t="s">
        <v>230</v>
      </c>
      <c r="E2472" s="487" t="s">
        <v>228</v>
      </c>
      <c r="F2472" s="427"/>
      <c r="G2472" s="172" t="s">
        <v>228</v>
      </c>
      <c r="H2472" s="487" t="s">
        <v>228</v>
      </c>
      <c r="I2472" s="427"/>
      <c r="J2472" s="141">
        <v>-3066.96</v>
      </c>
      <c r="K2472" s="171">
        <v>-3000</v>
      </c>
      <c r="L2472" s="141">
        <v>-66.959999999999994</v>
      </c>
    </row>
    <row r="2473" spans="2:12">
      <c r="B2473" s="143" t="s">
        <v>228</v>
      </c>
      <c r="C2473" s="143" t="s">
        <v>228</v>
      </c>
      <c r="D2473" s="143" t="s">
        <v>228</v>
      </c>
      <c r="E2473" s="488" t="s">
        <v>228</v>
      </c>
      <c r="F2473" s="422"/>
      <c r="G2473" s="143" t="s">
        <v>228</v>
      </c>
      <c r="H2473" s="488" t="s">
        <v>228</v>
      </c>
      <c r="I2473" s="422"/>
      <c r="J2473" s="143" t="s">
        <v>228</v>
      </c>
      <c r="K2473" s="143" t="s">
        <v>228</v>
      </c>
      <c r="L2473" s="143" t="s">
        <v>228</v>
      </c>
    </row>
    <row r="2474" spans="2:12">
      <c r="B2474" s="485" t="s">
        <v>562</v>
      </c>
      <c r="C2474" s="444"/>
      <c r="D2474" s="167" t="s">
        <v>514</v>
      </c>
      <c r="E2474" s="484" t="s">
        <v>2425</v>
      </c>
      <c r="F2474" s="444"/>
      <c r="G2474" s="168" t="s">
        <v>2426</v>
      </c>
      <c r="H2474" s="484" t="s">
        <v>3</v>
      </c>
      <c r="I2474" s="444"/>
      <c r="J2474" s="168" t="s">
        <v>2425</v>
      </c>
      <c r="K2474" s="168" t="s">
        <v>2426</v>
      </c>
      <c r="L2474" s="168" t="s">
        <v>3</v>
      </c>
    </row>
    <row r="2475" spans="2:12">
      <c r="B2475" s="493" t="s">
        <v>228</v>
      </c>
      <c r="C2475" s="427"/>
      <c r="D2475" s="169" t="s">
        <v>228</v>
      </c>
      <c r="E2475" s="490" t="s">
        <v>258</v>
      </c>
      <c r="F2475" s="432"/>
      <c r="G2475" s="432"/>
      <c r="H2475" s="432"/>
      <c r="I2475" s="433"/>
      <c r="J2475" s="490" t="s">
        <v>257</v>
      </c>
      <c r="K2475" s="432"/>
      <c r="L2475" s="433"/>
    </row>
    <row r="2476" spans="2:12" ht="21">
      <c r="B2476" s="483" t="s">
        <v>248</v>
      </c>
      <c r="C2476" s="427"/>
      <c r="D2476" s="170" t="s">
        <v>247</v>
      </c>
      <c r="E2476" s="482">
        <v>42091.18</v>
      </c>
      <c r="F2476" s="427"/>
      <c r="G2476" s="171">
        <v>42200</v>
      </c>
      <c r="H2476" s="482">
        <v>-108.82</v>
      </c>
      <c r="I2476" s="427"/>
      <c r="J2476" s="141">
        <v>42714.400000000001</v>
      </c>
      <c r="K2476" s="171">
        <v>42800</v>
      </c>
      <c r="L2476" s="141">
        <v>-85.6</v>
      </c>
    </row>
    <row r="2477" spans="2:12">
      <c r="B2477" s="483" t="s">
        <v>241</v>
      </c>
      <c r="C2477" s="427"/>
      <c r="D2477" s="170" t="s">
        <v>240</v>
      </c>
      <c r="E2477" s="487" t="s">
        <v>228</v>
      </c>
      <c r="F2477" s="427"/>
      <c r="G2477" s="172" t="s">
        <v>228</v>
      </c>
      <c r="H2477" s="487" t="s">
        <v>228</v>
      </c>
      <c r="I2477" s="427"/>
      <c r="J2477" s="141">
        <v>-93720.23</v>
      </c>
      <c r="K2477" s="171">
        <v>-119600</v>
      </c>
      <c r="L2477" s="141">
        <v>25879.77</v>
      </c>
    </row>
    <row r="2478" spans="2:12">
      <c r="B2478" s="483" t="s">
        <v>239</v>
      </c>
      <c r="C2478" s="427"/>
      <c r="D2478" s="170" t="s">
        <v>238</v>
      </c>
      <c r="E2478" s="487" t="s">
        <v>228</v>
      </c>
      <c r="F2478" s="427"/>
      <c r="G2478" s="172" t="s">
        <v>228</v>
      </c>
      <c r="H2478" s="487" t="s">
        <v>228</v>
      </c>
      <c r="I2478" s="427"/>
      <c r="J2478" s="141">
        <v>-51005.83</v>
      </c>
      <c r="K2478" s="171">
        <v>-76800</v>
      </c>
      <c r="L2478" s="141">
        <v>25794.17</v>
      </c>
    </row>
    <row r="2479" spans="2:12" ht="21">
      <c r="B2479" s="483" t="s">
        <v>232</v>
      </c>
      <c r="C2479" s="427"/>
      <c r="D2479" s="170" t="s">
        <v>77</v>
      </c>
      <c r="E2479" s="487" t="s">
        <v>228</v>
      </c>
      <c r="F2479" s="427"/>
      <c r="G2479" s="172" t="s">
        <v>228</v>
      </c>
      <c r="H2479" s="487" t="s">
        <v>228</v>
      </c>
      <c r="I2479" s="427"/>
      <c r="J2479" s="141">
        <v>0</v>
      </c>
      <c r="K2479" s="171">
        <v>0</v>
      </c>
      <c r="L2479" s="141">
        <v>0</v>
      </c>
    </row>
    <row r="2480" spans="2:12" ht="21">
      <c r="B2480" s="483" t="s">
        <v>231</v>
      </c>
      <c r="C2480" s="427"/>
      <c r="D2480" s="170" t="s">
        <v>230</v>
      </c>
      <c r="E2480" s="487" t="s">
        <v>228</v>
      </c>
      <c r="F2480" s="427"/>
      <c r="G2480" s="172" t="s">
        <v>228</v>
      </c>
      <c r="H2480" s="487" t="s">
        <v>228</v>
      </c>
      <c r="I2480" s="427"/>
      <c r="J2480" s="141">
        <v>-51005.83</v>
      </c>
      <c r="K2480" s="171">
        <v>-76800</v>
      </c>
      <c r="L2480" s="141">
        <v>25794.17</v>
      </c>
    </row>
    <row r="2481" spans="2:12" ht="21">
      <c r="B2481" s="483" t="s">
        <v>27</v>
      </c>
      <c r="C2481" s="427"/>
      <c r="D2481" s="170" t="s">
        <v>2024</v>
      </c>
      <c r="E2481" s="482">
        <v>42091.18</v>
      </c>
      <c r="F2481" s="427"/>
      <c r="G2481" s="171">
        <v>42200</v>
      </c>
      <c r="H2481" s="482">
        <v>-108.82</v>
      </c>
      <c r="I2481" s="427"/>
      <c r="J2481" s="172" t="s">
        <v>228</v>
      </c>
      <c r="K2481" s="172" t="s">
        <v>228</v>
      </c>
      <c r="L2481" s="172" t="s">
        <v>228</v>
      </c>
    </row>
    <row r="2482" spans="2:12">
      <c r="B2482" s="143" t="s">
        <v>228</v>
      </c>
      <c r="C2482" s="143" t="s">
        <v>228</v>
      </c>
      <c r="D2482" s="143" t="s">
        <v>228</v>
      </c>
      <c r="E2482" s="488" t="s">
        <v>228</v>
      </c>
      <c r="F2482" s="422"/>
      <c r="G2482" s="143" t="s">
        <v>228</v>
      </c>
      <c r="H2482" s="488" t="s">
        <v>228</v>
      </c>
      <c r="I2482" s="422"/>
      <c r="J2482" s="143" t="s">
        <v>228</v>
      </c>
      <c r="K2482" s="143" t="s">
        <v>228</v>
      </c>
      <c r="L2482" s="143" t="s">
        <v>228</v>
      </c>
    </row>
    <row r="2483" spans="2:12" ht="24">
      <c r="B2483" s="485" t="s">
        <v>561</v>
      </c>
      <c r="C2483" s="444"/>
      <c r="D2483" s="167" t="s">
        <v>512</v>
      </c>
      <c r="E2483" s="484" t="s">
        <v>2425</v>
      </c>
      <c r="F2483" s="444"/>
      <c r="G2483" s="168" t="s">
        <v>2426</v>
      </c>
      <c r="H2483" s="484" t="s">
        <v>3</v>
      </c>
      <c r="I2483" s="444"/>
      <c r="J2483" s="168" t="s">
        <v>2425</v>
      </c>
      <c r="K2483" s="168" t="s">
        <v>2426</v>
      </c>
      <c r="L2483" s="168" t="s">
        <v>3</v>
      </c>
    </row>
    <row r="2484" spans="2:12">
      <c r="B2484" s="486" t="s">
        <v>259</v>
      </c>
      <c r="C2484" s="427"/>
      <c r="D2484" s="169" t="s">
        <v>228</v>
      </c>
      <c r="E2484" s="490" t="s">
        <v>258</v>
      </c>
      <c r="F2484" s="432"/>
      <c r="G2484" s="432"/>
      <c r="H2484" s="432"/>
      <c r="I2484" s="433"/>
      <c r="J2484" s="490" t="s">
        <v>257</v>
      </c>
      <c r="K2484" s="432"/>
      <c r="L2484" s="433"/>
    </row>
    <row r="2485" spans="2:12" ht="17.100000000000001" customHeight="1">
      <c r="B2485" s="492" t="s">
        <v>256</v>
      </c>
      <c r="C2485" s="426"/>
      <c r="D2485" s="426"/>
      <c r="E2485" s="426"/>
      <c r="F2485" s="426"/>
      <c r="G2485" s="426"/>
      <c r="H2485" s="426"/>
      <c r="I2485" s="426"/>
      <c r="J2485" s="426"/>
      <c r="K2485" s="426"/>
      <c r="L2485" s="427"/>
    </row>
    <row r="2486" spans="2:12" ht="21">
      <c r="B2486" s="204" t="s">
        <v>560</v>
      </c>
      <c r="C2486" s="174" t="s">
        <v>385</v>
      </c>
      <c r="D2486" s="229" t="s">
        <v>384</v>
      </c>
      <c r="E2486" s="489">
        <v>3410.95</v>
      </c>
      <c r="F2486" s="427"/>
      <c r="G2486" s="173">
        <v>3400</v>
      </c>
      <c r="H2486" s="489">
        <v>10.95</v>
      </c>
      <c r="I2486" s="427"/>
      <c r="J2486" s="174" t="s">
        <v>228</v>
      </c>
      <c r="K2486" s="174" t="s">
        <v>228</v>
      </c>
      <c r="L2486" s="174" t="s">
        <v>228</v>
      </c>
    </row>
    <row r="2487" spans="2:12">
      <c r="B2487" s="204" t="s">
        <v>560</v>
      </c>
      <c r="C2487" s="174" t="s">
        <v>502</v>
      </c>
      <c r="D2487" s="229" t="s">
        <v>1612</v>
      </c>
      <c r="E2487" s="489">
        <v>15000</v>
      </c>
      <c r="F2487" s="427"/>
      <c r="G2487" s="173">
        <v>15000</v>
      </c>
      <c r="H2487" s="489">
        <v>0</v>
      </c>
      <c r="I2487" s="427"/>
      <c r="J2487" s="142">
        <v>15000</v>
      </c>
      <c r="K2487" s="173">
        <v>15000</v>
      </c>
      <c r="L2487" s="142">
        <v>0</v>
      </c>
    </row>
    <row r="2488" spans="2:12">
      <c r="B2488" s="204" t="s">
        <v>560</v>
      </c>
      <c r="C2488" s="174" t="s">
        <v>524</v>
      </c>
      <c r="D2488" s="229" t="s">
        <v>1613</v>
      </c>
      <c r="E2488" s="489">
        <v>0</v>
      </c>
      <c r="F2488" s="427"/>
      <c r="G2488" s="173">
        <v>12000</v>
      </c>
      <c r="H2488" s="489">
        <v>-12000</v>
      </c>
      <c r="I2488" s="427"/>
      <c r="J2488" s="142">
        <v>0</v>
      </c>
      <c r="K2488" s="173">
        <v>12000</v>
      </c>
      <c r="L2488" s="142">
        <v>-12000</v>
      </c>
    </row>
    <row r="2489" spans="2:12">
      <c r="B2489" s="204" t="s">
        <v>560</v>
      </c>
      <c r="C2489" s="174" t="s">
        <v>667</v>
      </c>
      <c r="D2489" s="229" t="s">
        <v>2073</v>
      </c>
      <c r="E2489" s="489">
        <v>31000</v>
      </c>
      <c r="F2489" s="427"/>
      <c r="G2489" s="173">
        <v>31000</v>
      </c>
      <c r="H2489" s="489">
        <v>0</v>
      </c>
      <c r="I2489" s="427"/>
      <c r="J2489" s="142">
        <v>31000</v>
      </c>
      <c r="K2489" s="173">
        <v>31000</v>
      </c>
      <c r="L2489" s="142">
        <v>0</v>
      </c>
    </row>
    <row r="2490" spans="2:12" ht="21">
      <c r="B2490" s="204" t="s">
        <v>560</v>
      </c>
      <c r="C2490" s="174" t="s">
        <v>2076</v>
      </c>
      <c r="D2490" s="229" t="s">
        <v>2077</v>
      </c>
      <c r="E2490" s="489">
        <v>46000</v>
      </c>
      <c r="F2490" s="427"/>
      <c r="G2490" s="173">
        <v>0</v>
      </c>
      <c r="H2490" s="489">
        <v>46000</v>
      </c>
      <c r="I2490" s="427"/>
      <c r="J2490" s="174" t="s">
        <v>228</v>
      </c>
      <c r="K2490" s="174" t="s">
        <v>228</v>
      </c>
      <c r="L2490" s="174" t="s">
        <v>228</v>
      </c>
    </row>
    <row r="2491" spans="2:12">
      <c r="B2491" s="483" t="s">
        <v>252</v>
      </c>
      <c r="C2491" s="427"/>
      <c r="D2491" s="170" t="s">
        <v>251</v>
      </c>
      <c r="E2491" s="482">
        <v>95410.95</v>
      </c>
      <c r="F2491" s="427"/>
      <c r="G2491" s="171">
        <v>61400</v>
      </c>
      <c r="H2491" s="482">
        <v>34010.949999999997</v>
      </c>
      <c r="I2491" s="427"/>
      <c r="J2491" s="141">
        <v>46000</v>
      </c>
      <c r="K2491" s="171">
        <v>58000</v>
      </c>
      <c r="L2491" s="141">
        <v>-12000</v>
      </c>
    </row>
    <row r="2492" spans="2:12">
      <c r="B2492" s="204" t="s">
        <v>560</v>
      </c>
      <c r="C2492" s="174" t="s">
        <v>397</v>
      </c>
      <c r="D2492" s="229" t="s">
        <v>346</v>
      </c>
      <c r="E2492" s="489">
        <v>4034.17</v>
      </c>
      <c r="F2492" s="427"/>
      <c r="G2492" s="173">
        <v>4000</v>
      </c>
      <c r="H2492" s="489">
        <v>34.17</v>
      </c>
      <c r="I2492" s="427"/>
      <c r="J2492" s="174" t="s">
        <v>228</v>
      </c>
      <c r="K2492" s="174" t="s">
        <v>228</v>
      </c>
      <c r="L2492" s="174" t="s">
        <v>228</v>
      </c>
    </row>
    <row r="2493" spans="2:12">
      <c r="B2493" s="204" t="s">
        <v>560</v>
      </c>
      <c r="C2493" s="174" t="s">
        <v>366</v>
      </c>
      <c r="D2493" s="229" t="s">
        <v>655</v>
      </c>
      <c r="E2493" s="489">
        <v>3285.6</v>
      </c>
      <c r="F2493" s="427"/>
      <c r="G2493" s="173">
        <v>3200</v>
      </c>
      <c r="H2493" s="489">
        <v>85.6</v>
      </c>
      <c r="I2493" s="427"/>
      <c r="J2493" s="142">
        <v>3285.6</v>
      </c>
      <c r="K2493" s="173">
        <v>3200</v>
      </c>
      <c r="L2493" s="142">
        <v>85.6</v>
      </c>
    </row>
    <row r="2494" spans="2:12">
      <c r="B2494" s="204" t="s">
        <v>560</v>
      </c>
      <c r="C2494" s="174" t="s">
        <v>395</v>
      </c>
      <c r="D2494" s="229" t="s">
        <v>2461</v>
      </c>
      <c r="E2494" s="489">
        <v>0</v>
      </c>
      <c r="F2494" s="427"/>
      <c r="G2494" s="173">
        <v>12000</v>
      </c>
      <c r="H2494" s="489">
        <v>-12000</v>
      </c>
      <c r="I2494" s="427"/>
      <c r="J2494" s="142">
        <v>0</v>
      </c>
      <c r="K2494" s="173">
        <v>12000</v>
      </c>
      <c r="L2494" s="142">
        <v>-12000</v>
      </c>
    </row>
    <row r="2495" spans="2:12" ht="21">
      <c r="B2495" s="204" t="s">
        <v>560</v>
      </c>
      <c r="C2495" s="174" t="s">
        <v>2120</v>
      </c>
      <c r="D2495" s="229" t="s">
        <v>2121</v>
      </c>
      <c r="E2495" s="489">
        <v>46000</v>
      </c>
      <c r="F2495" s="427"/>
      <c r="G2495" s="173">
        <v>0</v>
      </c>
      <c r="H2495" s="489">
        <v>46000</v>
      </c>
      <c r="I2495" s="427"/>
      <c r="J2495" s="174" t="s">
        <v>228</v>
      </c>
      <c r="K2495" s="174" t="s">
        <v>228</v>
      </c>
      <c r="L2495" s="174" t="s">
        <v>228</v>
      </c>
    </row>
    <row r="2496" spans="2:12" ht="21">
      <c r="B2496" s="483" t="s">
        <v>250</v>
      </c>
      <c r="C2496" s="427"/>
      <c r="D2496" s="170" t="s">
        <v>249</v>
      </c>
      <c r="E2496" s="482">
        <v>53319.77</v>
      </c>
      <c r="F2496" s="427"/>
      <c r="G2496" s="171">
        <v>19200</v>
      </c>
      <c r="H2496" s="482">
        <v>34119.769999999997</v>
      </c>
      <c r="I2496" s="427"/>
      <c r="J2496" s="141">
        <v>3285.6</v>
      </c>
      <c r="K2496" s="171">
        <v>15200</v>
      </c>
      <c r="L2496" s="141">
        <v>-11914.4</v>
      </c>
    </row>
    <row r="2497" spans="2:12" ht="21">
      <c r="B2497" s="483" t="s">
        <v>248</v>
      </c>
      <c r="C2497" s="427"/>
      <c r="D2497" s="170" t="s">
        <v>247</v>
      </c>
      <c r="E2497" s="482">
        <v>42091.18</v>
      </c>
      <c r="F2497" s="427"/>
      <c r="G2497" s="171">
        <v>42200</v>
      </c>
      <c r="H2497" s="482">
        <v>-108.82</v>
      </c>
      <c r="I2497" s="427"/>
      <c r="J2497" s="141">
        <v>42714.400000000001</v>
      </c>
      <c r="K2497" s="171">
        <v>42800</v>
      </c>
      <c r="L2497" s="141">
        <v>-85.6</v>
      </c>
    </row>
    <row r="2498" spans="2:12">
      <c r="B2498" s="483" t="s">
        <v>2022</v>
      </c>
      <c r="C2498" s="427"/>
      <c r="D2498" s="170" t="s">
        <v>2023</v>
      </c>
      <c r="E2498" s="482">
        <v>0</v>
      </c>
      <c r="F2498" s="427"/>
      <c r="G2498" s="171">
        <v>0</v>
      </c>
      <c r="H2498" s="482">
        <v>0</v>
      </c>
      <c r="I2498" s="427"/>
      <c r="J2498" s="172" t="s">
        <v>228</v>
      </c>
      <c r="K2498" s="172" t="s">
        <v>228</v>
      </c>
      <c r="L2498" s="172" t="s">
        <v>228</v>
      </c>
    </row>
    <row r="2499" spans="2:12" ht="21">
      <c r="B2499" s="483" t="s">
        <v>27</v>
      </c>
      <c r="C2499" s="427"/>
      <c r="D2499" s="170" t="s">
        <v>2024</v>
      </c>
      <c r="E2499" s="482">
        <v>42091.18</v>
      </c>
      <c r="F2499" s="427"/>
      <c r="G2499" s="171">
        <v>42200</v>
      </c>
      <c r="H2499" s="482">
        <v>-108.82</v>
      </c>
      <c r="I2499" s="427"/>
      <c r="J2499" s="172" t="s">
        <v>228</v>
      </c>
      <c r="K2499" s="172" t="s">
        <v>228</v>
      </c>
      <c r="L2499" s="172" t="s">
        <v>228</v>
      </c>
    </row>
    <row r="2500" spans="2:12" ht="17.100000000000001" customHeight="1">
      <c r="B2500" s="492" t="s">
        <v>246</v>
      </c>
      <c r="C2500" s="426"/>
      <c r="D2500" s="426"/>
      <c r="E2500" s="426"/>
      <c r="F2500" s="426"/>
      <c r="G2500" s="426"/>
      <c r="H2500" s="426"/>
      <c r="I2500" s="426"/>
      <c r="J2500" s="426"/>
      <c r="K2500" s="426"/>
      <c r="L2500" s="427"/>
    </row>
    <row r="2501" spans="2:12" ht="21">
      <c r="B2501" s="204" t="s">
        <v>560</v>
      </c>
      <c r="C2501" s="174" t="s">
        <v>1611</v>
      </c>
      <c r="D2501" s="229" t="s">
        <v>363</v>
      </c>
      <c r="E2501" s="491" t="s">
        <v>228</v>
      </c>
      <c r="F2501" s="427"/>
      <c r="G2501" s="174" t="s">
        <v>228</v>
      </c>
      <c r="H2501" s="491" t="s">
        <v>228</v>
      </c>
      <c r="I2501" s="427"/>
      <c r="J2501" s="142">
        <v>0</v>
      </c>
      <c r="K2501" s="173">
        <v>17300</v>
      </c>
      <c r="L2501" s="142">
        <v>-17300</v>
      </c>
    </row>
    <row r="2502" spans="2:12" ht="21">
      <c r="B2502" s="204" t="s">
        <v>560</v>
      </c>
      <c r="C2502" s="174" t="s">
        <v>2462</v>
      </c>
      <c r="D2502" s="229" t="s">
        <v>363</v>
      </c>
      <c r="E2502" s="491" t="s">
        <v>228</v>
      </c>
      <c r="F2502" s="427"/>
      <c r="G2502" s="174" t="s">
        <v>228</v>
      </c>
      <c r="H2502" s="491" t="s">
        <v>228</v>
      </c>
      <c r="I2502" s="427"/>
      <c r="J2502" s="142">
        <v>17338.82</v>
      </c>
      <c r="K2502" s="173">
        <v>0</v>
      </c>
      <c r="L2502" s="142">
        <v>17338.82</v>
      </c>
    </row>
    <row r="2503" spans="2:12" ht="21">
      <c r="B2503" s="204" t="s">
        <v>560</v>
      </c>
      <c r="C2503" s="174" t="s">
        <v>2463</v>
      </c>
      <c r="D2503" s="229" t="s">
        <v>2464</v>
      </c>
      <c r="E2503" s="491" t="s">
        <v>228</v>
      </c>
      <c r="F2503" s="427"/>
      <c r="G2503" s="174" t="s">
        <v>228</v>
      </c>
      <c r="H2503" s="491" t="s">
        <v>228</v>
      </c>
      <c r="I2503" s="427"/>
      <c r="J2503" s="142">
        <v>0</v>
      </c>
      <c r="K2503" s="173">
        <v>76500</v>
      </c>
      <c r="L2503" s="142">
        <v>-76500</v>
      </c>
    </row>
    <row r="2504" spans="2:12" ht="21">
      <c r="B2504" s="204" t="s">
        <v>560</v>
      </c>
      <c r="C2504" s="174" t="s">
        <v>2465</v>
      </c>
      <c r="D2504" s="229" t="s">
        <v>2466</v>
      </c>
      <c r="E2504" s="491" t="s">
        <v>228</v>
      </c>
      <c r="F2504" s="427"/>
      <c r="G2504" s="174" t="s">
        <v>228</v>
      </c>
      <c r="H2504" s="491" t="s">
        <v>228</v>
      </c>
      <c r="I2504" s="427"/>
      <c r="J2504" s="142">
        <v>85651.91</v>
      </c>
      <c r="K2504" s="173">
        <v>97900</v>
      </c>
      <c r="L2504" s="142">
        <v>-12248.09</v>
      </c>
    </row>
    <row r="2505" spans="2:12">
      <c r="B2505" s="204" t="s">
        <v>560</v>
      </c>
      <c r="C2505" s="174" t="s">
        <v>576</v>
      </c>
      <c r="D2505" s="229" t="s">
        <v>2467</v>
      </c>
      <c r="E2505" s="491" t="s">
        <v>228</v>
      </c>
      <c r="F2505" s="427"/>
      <c r="G2505" s="174" t="s">
        <v>228</v>
      </c>
      <c r="H2505" s="491" t="s">
        <v>228</v>
      </c>
      <c r="I2505" s="427"/>
      <c r="J2505" s="142">
        <v>76500</v>
      </c>
      <c r="K2505" s="173">
        <v>5600</v>
      </c>
      <c r="L2505" s="142">
        <v>70900</v>
      </c>
    </row>
    <row r="2506" spans="2:12">
      <c r="B2506" s="483" t="s">
        <v>245</v>
      </c>
      <c r="C2506" s="427"/>
      <c r="D2506" s="170" t="s">
        <v>244</v>
      </c>
      <c r="E2506" s="487" t="s">
        <v>228</v>
      </c>
      <c r="F2506" s="427"/>
      <c r="G2506" s="172" t="s">
        <v>228</v>
      </c>
      <c r="H2506" s="487" t="s">
        <v>228</v>
      </c>
      <c r="I2506" s="427"/>
      <c r="J2506" s="141">
        <v>179490.73</v>
      </c>
      <c r="K2506" s="171">
        <v>197300</v>
      </c>
      <c r="L2506" s="141">
        <v>-17809.27</v>
      </c>
    </row>
    <row r="2507" spans="2:12">
      <c r="B2507" s="204" t="s">
        <v>560</v>
      </c>
      <c r="C2507" s="174" t="s">
        <v>2455</v>
      </c>
      <c r="D2507" s="229" t="s">
        <v>648</v>
      </c>
      <c r="E2507" s="491" t="s">
        <v>228</v>
      </c>
      <c r="F2507" s="427"/>
      <c r="G2507" s="174" t="s">
        <v>228</v>
      </c>
      <c r="H2507" s="491" t="s">
        <v>228</v>
      </c>
      <c r="I2507" s="427"/>
      <c r="J2507" s="142">
        <v>0</v>
      </c>
      <c r="K2507" s="173">
        <v>5600</v>
      </c>
      <c r="L2507" s="142">
        <v>-5600</v>
      </c>
    </row>
    <row r="2508" spans="2:12">
      <c r="B2508" s="204" t="s">
        <v>560</v>
      </c>
      <c r="C2508" s="174" t="s">
        <v>494</v>
      </c>
      <c r="D2508" s="229" t="s">
        <v>493</v>
      </c>
      <c r="E2508" s="491" t="s">
        <v>228</v>
      </c>
      <c r="F2508" s="427"/>
      <c r="G2508" s="174" t="s">
        <v>228</v>
      </c>
      <c r="H2508" s="491" t="s">
        <v>228</v>
      </c>
      <c r="I2508" s="427"/>
      <c r="J2508" s="142">
        <v>0</v>
      </c>
      <c r="K2508" s="173">
        <v>51700</v>
      </c>
      <c r="L2508" s="142">
        <v>-51700</v>
      </c>
    </row>
    <row r="2509" spans="2:12">
      <c r="B2509" s="204" t="s">
        <v>560</v>
      </c>
      <c r="C2509" s="174" t="s">
        <v>434</v>
      </c>
      <c r="D2509" s="229" t="s">
        <v>122</v>
      </c>
      <c r="E2509" s="491" t="s">
        <v>228</v>
      </c>
      <c r="F2509" s="427"/>
      <c r="G2509" s="174" t="s">
        <v>228</v>
      </c>
      <c r="H2509" s="491" t="s">
        <v>228</v>
      </c>
      <c r="I2509" s="427"/>
      <c r="J2509" s="142">
        <v>267844.32</v>
      </c>
      <c r="K2509" s="173">
        <v>254300</v>
      </c>
      <c r="L2509" s="142">
        <v>13544.32</v>
      </c>
    </row>
    <row r="2510" spans="2:12" ht="21">
      <c r="B2510" s="204" t="s">
        <v>560</v>
      </c>
      <c r="C2510" s="174" t="s">
        <v>2074</v>
      </c>
      <c r="D2510" s="229" t="s">
        <v>2075</v>
      </c>
      <c r="E2510" s="491" t="s">
        <v>228</v>
      </c>
      <c r="F2510" s="427"/>
      <c r="G2510" s="174" t="s">
        <v>228</v>
      </c>
      <c r="H2510" s="491" t="s">
        <v>228</v>
      </c>
      <c r="I2510" s="427"/>
      <c r="J2510" s="142">
        <v>5366.64</v>
      </c>
      <c r="K2510" s="173">
        <v>5300</v>
      </c>
      <c r="L2510" s="142">
        <v>66.64</v>
      </c>
    </row>
    <row r="2511" spans="2:12">
      <c r="B2511" s="483" t="s">
        <v>243</v>
      </c>
      <c r="C2511" s="427"/>
      <c r="D2511" s="170" t="s">
        <v>242</v>
      </c>
      <c r="E2511" s="487" t="s">
        <v>228</v>
      </c>
      <c r="F2511" s="427"/>
      <c r="G2511" s="172" t="s">
        <v>228</v>
      </c>
      <c r="H2511" s="487" t="s">
        <v>228</v>
      </c>
      <c r="I2511" s="427"/>
      <c r="J2511" s="141">
        <v>273210.96000000002</v>
      </c>
      <c r="K2511" s="171">
        <v>316900</v>
      </c>
      <c r="L2511" s="141">
        <v>-43689.04</v>
      </c>
    </row>
    <row r="2512" spans="2:12">
      <c r="B2512" s="483" t="s">
        <v>241</v>
      </c>
      <c r="C2512" s="427"/>
      <c r="D2512" s="170" t="s">
        <v>240</v>
      </c>
      <c r="E2512" s="487" t="s">
        <v>228</v>
      </c>
      <c r="F2512" s="427"/>
      <c r="G2512" s="172" t="s">
        <v>228</v>
      </c>
      <c r="H2512" s="487" t="s">
        <v>228</v>
      </c>
      <c r="I2512" s="427"/>
      <c r="J2512" s="141">
        <v>-93720.23</v>
      </c>
      <c r="K2512" s="171">
        <v>-119600</v>
      </c>
      <c r="L2512" s="141">
        <v>25879.77</v>
      </c>
    </row>
    <row r="2513" spans="2:12">
      <c r="B2513" s="483" t="s">
        <v>239</v>
      </c>
      <c r="C2513" s="427"/>
      <c r="D2513" s="170" t="s">
        <v>238</v>
      </c>
      <c r="E2513" s="487" t="s">
        <v>228</v>
      </c>
      <c r="F2513" s="427"/>
      <c r="G2513" s="172" t="s">
        <v>228</v>
      </c>
      <c r="H2513" s="487" t="s">
        <v>228</v>
      </c>
      <c r="I2513" s="427"/>
      <c r="J2513" s="141">
        <v>-51005.83</v>
      </c>
      <c r="K2513" s="171">
        <v>-76800</v>
      </c>
      <c r="L2513" s="141">
        <v>25794.17</v>
      </c>
    </row>
    <row r="2514" spans="2:12" ht="17.100000000000001" customHeight="1">
      <c r="B2514" s="492" t="s">
        <v>237</v>
      </c>
      <c r="C2514" s="426"/>
      <c r="D2514" s="426"/>
      <c r="E2514" s="426"/>
      <c r="F2514" s="426"/>
      <c r="G2514" s="426"/>
      <c r="H2514" s="426"/>
      <c r="I2514" s="426"/>
      <c r="J2514" s="426"/>
      <c r="K2514" s="426"/>
      <c r="L2514" s="427"/>
    </row>
    <row r="2515" spans="2:12">
      <c r="B2515" s="483" t="s">
        <v>236</v>
      </c>
      <c r="C2515" s="427"/>
      <c r="D2515" s="170" t="s">
        <v>235</v>
      </c>
      <c r="E2515" s="487" t="s">
        <v>228</v>
      </c>
      <c r="F2515" s="427"/>
      <c r="G2515" s="172" t="s">
        <v>228</v>
      </c>
      <c r="H2515" s="487" t="s">
        <v>228</v>
      </c>
      <c r="I2515" s="427"/>
      <c r="J2515" s="141">
        <v>0</v>
      </c>
      <c r="K2515" s="171">
        <v>0</v>
      </c>
      <c r="L2515" s="141">
        <v>0</v>
      </c>
    </row>
    <row r="2516" spans="2:12">
      <c r="B2516" s="483" t="s">
        <v>234</v>
      </c>
      <c r="C2516" s="427"/>
      <c r="D2516" s="170" t="s">
        <v>233</v>
      </c>
      <c r="E2516" s="487" t="s">
        <v>228</v>
      </c>
      <c r="F2516" s="427"/>
      <c r="G2516" s="172" t="s">
        <v>228</v>
      </c>
      <c r="H2516" s="487" t="s">
        <v>228</v>
      </c>
      <c r="I2516" s="427"/>
      <c r="J2516" s="141">
        <v>0</v>
      </c>
      <c r="K2516" s="171">
        <v>0</v>
      </c>
      <c r="L2516" s="141">
        <v>0</v>
      </c>
    </row>
    <row r="2517" spans="2:12" ht="21">
      <c r="B2517" s="483" t="s">
        <v>232</v>
      </c>
      <c r="C2517" s="427"/>
      <c r="D2517" s="170" t="s">
        <v>77</v>
      </c>
      <c r="E2517" s="487" t="s">
        <v>228</v>
      </c>
      <c r="F2517" s="427"/>
      <c r="G2517" s="172" t="s">
        <v>228</v>
      </c>
      <c r="H2517" s="487" t="s">
        <v>228</v>
      </c>
      <c r="I2517" s="427"/>
      <c r="J2517" s="141">
        <v>0</v>
      </c>
      <c r="K2517" s="171">
        <v>0</v>
      </c>
      <c r="L2517" s="141">
        <v>0</v>
      </c>
    </row>
    <row r="2518" spans="2:12" ht="21">
      <c r="B2518" s="483" t="s">
        <v>231</v>
      </c>
      <c r="C2518" s="427"/>
      <c r="D2518" s="170" t="s">
        <v>230</v>
      </c>
      <c r="E2518" s="487" t="s">
        <v>228</v>
      </c>
      <c r="F2518" s="427"/>
      <c r="G2518" s="172" t="s">
        <v>228</v>
      </c>
      <c r="H2518" s="487" t="s">
        <v>228</v>
      </c>
      <c r="I2518" s="427"/>
      <c r="J2518" s="141">
        <v>-51005.83</v>
      </c>
      <c r="K2518" s="171">
        <v>-76800</v>
      </c>
      <c r="L2518" s="141">
        <v>25794.17</v>
      </c>
    </row>
    <row r="2519" spans="2:12">
      <c r="B2519" s="143" t="s">
        <v>228</v>
      </c>
      <c r="C2519" s="143" t="s">
        <v>228</v>
      </c>
      <c r="D2519" s="143" t="s">
        <v>228</v>
      </c>
      <c r="E2519" s="488" t="s">
        <v>228</v>
      </c>
      <c r="F2519" s="422"/>
      <c r="G2519" s="143" t="s">
        <v>228</v>
      </c>
      <c r="H2519" s="488" t="s">
        <v>228</v>
      </c>
      <c r="I2519" s="422"/>
      <c r="J2519" s="143" t="s">
        <v>228</v>
      </c>
      <c r="K2519" s="143" t="s">
        <v>228</v>
      </c>
      <c r="L2519" s="143" t="s">
        <v>228</v>
      </c>
    </row>
    <row r="2520" spans="2:12">
      <c r="B2520" s="485" t="s">
        <v>559</v>
      </c>
      <c r="C2520" s="444"/>
      <c r="D2520" s="167" t="s">
        <v>557</v>
      </c>
      <c r="E2520" s="484" t="s">
        <v>2425</v>
      </c>
      <c r="F2520" s="444"/>
      <c r="G2520" s="168" t="s">
        <v>2426</v>
      </c>
      <c r="H2520" s="484" t="s">
        <v>3</v>
      </c>
      <c r="I2520" s="444"/>
      <c r="J2520" s="168" t="s">
        <v>2425</v>
      </c>
      <c r="K2520" s="168" t="s">
        <v>2426</v>
      </c>
      <c r="L2520" s="168" t="s">
        <v>3</v>
      </c>
    </row>
    <row r="2521" spans="2:12">
      <c r="B2521" s="493" t="s">
        <v>228</v>
      </c>
      <c r="C2521" s="427"/>
      <c r="D2521" s="169" t="s">
        <v>228</v>
      </c>
      <c r="E2521" s="490" t="s">
        <v>258</v>
      </c>
      <c r="F2521" s="432"/>
      <c r="G2521" s="432"/>
      <c r="H2521" s="432"/>
      <c r="I2521" s="433"/>
      <c r="J2521" s="490" t="s">
        <v>257</v>
      </c>
      <c r="K2521" s="432"/>
      <c r="L2521" s="433"/>
    </row>
    <row r="2522" spans="2:12" ht="21">
      <c r="B2522" s="483" t="s">
        <v>248</v>
      </c>
      <c r="C2522" s="427"/>
      <c r="D2522" s="170" t="s">
        <v>247</v>
      </c>
      <c r="E2522" s="482">
        <v>-44.02</v>
      </c>
      <c r="F2522" s="427"/>
      <c r="G2522" s="171">
        <v>-100</v>
      </c>
      <c r="H2522" s="482">
        <v>55.98</v>
      </c>
      <c r="I2522" s="427"/>
      <c r="J2522" s="141">
        <v>0</v>
      </c>
      <c r="K2522" s="171">
        <v>0</v>
      </c>
      <c r="L2522" s="141">
        <v>0</v>
      </c>
    </row>
    <row r="2523" spans="2:12">
      <c r="B2523" s="483" t="s">
        <v>241</v>
      </c>
      <c r="C2523" s="427"/>
      <c r="D2523" s="170" t="s">
        <v>240</v>
      </c>
      <c r="E2523" s="487" t="s">
        <v>228</v>
      </c>
      <c r="F2523" s="427"/>
      <c r="G2523" s="172" t="s">
        <v>228</v>
      </c>
      <c r="H2523" s="487" t="s">
        <v>228</v>
      </c>
      <c r="I2523" s="427"/>
      <c r="J2523" s="141">
        <v>0</v>
      </c>
      <c r="K2523" s="171">
        <v>-2500</v>
      </c>
      <c r="L2523" s="141">
        <v>2500</v>
      </c>
    </row>
    <row r="2524" spans="2:12">
      <c r="B2524" s="483" t="s">
        <v>239</v>
      </c>
      <c r="C2524" s="427"/>
      <c r="D2524" s="170" t="s">
        <v>238</v>
      </c>
      <c r="E2524" s="487" t="s">
        <v>228</v>
      </c>
      <c r="F2524" s="427"/>
      <c r="G2524" s="172" t="s">
        <v>228</v>
      </c>
      <c r="H2524" s="487" t="s">
        <v>228</v>
      </c>
      <c r="I2524" s="427"/>
      <c r="J2524" s="141">
        <v>0</v>
      </c>
      <c r="K2524" s="171">
        <v>-2500</v>
      </c>
      <c r="L2524" s="141">
        <v>2500</v>
      </c>
    </row>
    <row r="2525" spans="2:12" ht="21">
      <c r="B2525" s="483" t="s">
        <v>232</v>
      </c>
      <c r="C2525" s="427"/>
      <c r="D2525" s="170" t="s">
        <v>77</v>
      </c>
      <c r="E2525" s="487" t="s">
        <v>228</v>
      </c>
      <c r="F2525" s="427"/>
      <c r="G2525" s="172" t="s">
        <v>228</v>
      </c>
      <c r="H2525" s="487" t="s">
        <v>228</v>
      </c>
      <c r="I2525" s="427"/>
      <c r="J2525" s="141">
        <v>0</v>
      </c>
      <c r="K2525" s="171">
        <v>0</v>
      </c>
      <c r="L2525" s="141">
        <v>0</v>
      </c>
    </row>
    <row r="2526" spans="2:12" ht="21">
      <c r="B2526" s="483" t="s">
        <v>231</v>
      </c>
      <c r="C2526" s="427"/>
      <c r="D2526" s="170" t="s">
        <v>230</v>
      </c>
      <c r="E2526" s="487" t="s">
        <v>228</v>
      </c>
      <c r="F2526" s="427"/>
      <c r="G2526" s="172" t="s">
        <v>228</v>
      </c>
      <c r="H2526" s="487" t="s">
        <v>228</v>
      </c>
      <c r="I2526" s="427"/>
      <c r="J2526" s="141">
        <v>0</v>
      </c>
      <c r="K2526" s="171">
        <v>-2500</v>
      </c>
      <c r="L2526" s="141">
        <v>2500</v>
      </c>
    </row>
    <row r="2527" spans="2:12" ht="21">
      <c r="B2527" s="483" t="s">
        <v>27</v>
      </c>
      <c r="C2527" s="427"/>
      <c r="D2527" s="170" t="s">
        <v>2024</v>
      </c>
      <c r="E2527" s="482">
        <v>-44.02</v>
      </c>
      <c r="F2527" s="427"/>
      <c r="G2527" s="171">
        <v>-100</v>
      </c>
      <c r="H2527" s="482">
        <v>55.98</v>
      </c>
      <c r="I2527" s="427"/>
      <c r="J2527" s="172" t="s">
        <v>228</v>
      </c>
      <c r="K2527" s="172" t="s">
        <v>228</v>
      </c>
      <c r="L2527" s="172" t="s">
        <v>228</v>
      </c>
    </row>
    <row r="2528" spans="2:12">
      <c r="B2528" s="143" t="s">
        <v>228</v>
      </c>
      <c r="C2528" s="143" t="s">
        <v>228</v>
      </c>
      <c r="D2528" s="143" t="s">
        <v>228</v>
      </c>
      <c r="E2528" s="488" t="s">
        <v>228</v>
      </c>
      <c r="F2528" s="422"/>
      <c r="G2528" s="143" t="s">
        <v>228</v>
      </c>
      <c r="H2528" s="488" t="s">
        <v>228</v>
      </c>
      <c r="I2528" s="422"/>
      <c r="J2528" s="143" t="s">
        <v>228</v>
      </c>
      <c r="K2528" s="143" t="s">
        <v>228</v>
      </c>
      <c r="L2528" s="143" t="s">
        <v>228</v>
      </c>
    </row>
    <row r="2529" spans="2:12">
      <c r="B2529" s="485" t="s">
        <v>558</v>
      </c>
      <c r="C2529" s="444"/>
      <c r="D2529" s="167" t="s">
        <v>557</v>
      </c>
      <c r="E2529" s="484" t="s">
        <v>2425</v>
      </c>
      <c r="F2529" s="444"/>
      <c r="G2529" s="168" t="s">
        <v>2426</v>
      </c>
      <c r="H2529" s="484" t="s">
        <v>3</v>
      </c>
      <c r="I2529" s="444"/>
      <c r="J2529" s="168" t="s">
        <v>2425</v>
      </c>
      <c r="K2529" s="168" t="s">
        <v>2426</v>
      </c>
      <c r="L2529" s="168" t="s">
        <v>3</v>
      </c>
    </row>
    <row r="2530" spans="2:12">
      <c r="B2530" s="493" t="s">
        <v>228</v>
      </c>
      <c r="C2530" s="427"/>
      <c r="D2530" s="169" t="s">
        <v>228</v>
      </c>
      <c r="E2530" s="490" t="s">
        <v>258</v>
      </c>
      <c r="F2530" s="432"/>
      <c r="G2530" s="432"/>
      <c r="H2530" s="432"/>
      <c r="I2530" s="433"/>
      <c r="J2530" s="490" t="s">
        <v>257</v>
      </c>
      <c r="K2530" s="432"/>
      <c r="L2530" s="433"/>
    </row>
    <row r="2531" spans="2:12" ht="21">
      <c r="B2531" s="483" t="s">
        <v>248</v>
      </c>
      <c r="C2531" s="427"/>
      <c r="D2531" s="170" t="s">
        <v>247</v>
      </c>
      <c r="E2531" s="482">
        <v>-44.02</v>
      </c>
      <c r="F2531" s="427"/>
      <c r="G2531" s="171">
        <v>-100</v>
      </c>
      <c r="H2531" s="482">
        <v>55.98</v>
      </c>
      <c r="I2531" s="427"/>
      <c r="J2531" s="141">
        <v>0</v>
      </c>
      <c r="K2531" s="171">
        <v>0</v>
      </c>
      <c r="L2531" s="141">
        <v>0</v>
      </c>
    </row>
    <row r="2532" spans="2:12">
      <c r="B2532" s="483" t="s">
        <v>241</v>
      </c>
      <c r="C2532" s="427"/>
      <c r="D2532" s="170" t="s">
        <v>240</v>
      </c>
      <c r="E2532" s="487" t="s">
        <v>228</v>
      </c>
      <c r="F2532" s="427"/>
      <c r="G2532" s="172" t="s">
        <v>228</v>
      </c>
      <c r="H2532" s="487" t="s">
        <v>228</v>
      </c>
      <c r="I2532" s="427"/>
      <c r="J2532" s="141">
        <v>0</v>
      </c>
      <c r="K2532" s="171">
        <v>-2500</v>
      </c>
      <c r="L2532" s="141">
        <v>2500</v>
      </c>
    </row>
    <row r="2533" spans="2:12">
      <c r="B2533" s="483" t="s">
        <v>239</v>
      </c>
      <c r="C2533" s="427"/>
      <c r="D2533" s="170" t="s">
        <v>238</v>
      </c>
      <c r="E2533" s="487" t="s">
        <v>228</v>
      </c>
      <c r="F2533" s="427"/>
      <c r="G2533" s="172" t="s">
        <v>228</v>
      </c>
      <c r="H2533" s="487" t="s">
        <v>228</v>
      </c>
      <c r="I2533" s="427"/>
      <c r="J2533" s="141">
        <v>0</v>
      </c>
      <c r="K2533" s="171">
        <v>-2500</v>
      </c>
      <c r="L2533" s="141">
        <v>2500</v>
      </c>
    </row>
    <row r="2534" spans="2:12" ht="21">
      <c r="B2534" s="483" t="s">
        <v>232</v>
      </c>
      <c r="C2534" s="427"/>
      <c r="D2534" s="170" t="s">
        <v>77</v>
      </c>
      <c r="E2534" s="487" t="s">
        <v>228</v>
      </c>
      <c r="F2534" s="427"/>
      <c r="G2534" s="172" t="s">
        <v>228</v>
      </c>
      <c r="H2534" s="487" t="s">
        <v>228</v>
      </c>
      <c r="I2534" s="427"/>
      <c r="J2534" s="141">
        <v>0</v>
      </c>
      <c r="K2534" s="171">
        <v>0</v>
      </c>
      <c r="L2534" s="141">
        <v>0</v>
      </c>
    </row>
    <row r="2535" spans="2:12" ht="21">
      <c r="B2535" s="483" t="s">
        <v>231</v>
      </c>
      <c r="C2535" s="427"/>
      <c r="D2535" s="170" t="s">
        <v>230</v>
      </c>
      <c r="E2535" s="487" t="s">
        <v>228</v>
      </c>
      <c r="F2535" s="427"/>
      <c r="G2535" s="172" t="s">
        <v>228</v>
      </c>
      <c r="H2535" s="487" t="s">
        <v>228</v>
      </c>
      <c r="I2535" s="427"/>
      <c r="J2535" s="141">
        <v>0</v>
      </c>
      <c r="K2535" s="171">
        <v>-2500</v>
      </c>
      <c r="L2535" s="141">
        <v>2500</v>
      </c>
    </row>
    <row r="2536" spans="2:12" ht="21">
      <c r="B2536" s="483" t="s">
        <v>27</v>
      </c>
      <c r="C2536" s="427"/>
      <c r="D2536" s="170" t="s">
        <v>2024</v>
      </c>
      <c r="E2536" s="482">
        <v>-44.02</v>
      </c>
      <c r="F2536" s="427"/>
      <c r="G2536" s="171">
        <v>-100</v>
      </c>
      <c r="H2536" s="482">
        <v>55.98</v>
      </c>
      <c r="I2536" s="427"/>
      <c r="J2536" s="172" t="s">
        <v>228</v>
      </c>
      <c r="K2536" s="172" t="s">
        <v>228</v>
      </c>
      <c r="L2536" s="172" t="s">
        <v>228</v>
      </c>
    </row>
    <row r="2537" spans="2:12">
      <c r="B2537" s="143" t="s">
        <v>228</v>
      </c>
      <c r="C2537" s="143" t="s">
        <v>228</v>
      </c>
      <c r="D2537" s="143" t="s">
        <v>228</v>
      </c>
      <c r="E2537" s="488" t="s">
        <v>228</v>
      </c>
      <c r="F2537" s="422"/>
      <c r="G2537" s="143" t="s">
        <v>228</v>
      </c>
      <c r="H2537" s="488" t="s">
        <v>228</v>
      </c>
      <c r="I2537" s="422"/>
      <c r="J2537" s="143" t="s">
        <v>228</v>
      </c>
      <c r="K2537" s="143" t="s">
        <v>228</v>
      </c>
      <c r="L2537" s="143" t="s">
        <v>228</v>
      </c>
    </row>
    <row r="2538" spans="2:12" ht="24">
      <c r="B2538" s="485" t="s">
        <v>556</v>
      </c>
      <c r="C2538" s="444"/>
      <c r="D2538" s="167" t="s">
        <v>555</v>
      </c>
      <c r="E2538" s="484" t="s">
        <v>2425</v>
      </c>
      <c r="F2538" s="444"/>
      <c r="G2538" s="168" t="s">
        <v>2426</v>
      </c>
      <c r="H2538" s="484" t="s">
        <v>3</v>
      </c>
      <c r="I2538" s="444"/>
      <c r="J2538" s="168" t="s">
        <v>2425</v>
      </c>
      <c r="K2538" s="168" t="s">
        <v>2426</v>
      </c>
      <c r="L2538" s="168" t="s">
        <v>3</v>
      </c>
    </row>
    <row r="2539" spans="2:12">
      <c r="B2539" s="486" t="s">
        <v>259</v>
      </c>
      <c r="C2539" s="427"/>
      <c r="D2539" s="169" t="s">
        <v>228</v>
      </c>
      <c r="E2539" s="490" t="s">
        <v>258</v>
      </c>
      <c r="F2539" s="432"/>
      <c r="G2539" s="432"/>
      <c r="H2539" s="432"/>
      <c r="I2539" s="433"/>
      <c r="J2539" s="490" t="s">
        <v>257</v>
      </c>
      <c r="K2539" s="432"/>
      <c r="L2539" s="433"/>
    </row>
    <row r="2540" spans="2:12" ht="17.100000000000001" customHeight="1">
      <c r="B2540" s="492" t="s">
        <v>256</v>
      </c>
      <c r="C2540" s="426"/>
      <c r="D2540" s="426"/>
      <c r="E2540" s="426"/>
      <c r="F2540" s="426"/>
      <c r="G2540" s="426"/>
      <c r="H2540" s="426"/>
      <c r="I2540" s="426"/>
      <c r="J2540" s="426"/>
      <c r="K2540" s="426"/>
      <c r="L2540" s="427"/>
    </row>
    <row r="2541" spans="2:12" ht="21">
      <c r="B2541" s="204" t="s">
        <v>553</v>
      </c>
      <c r="C2541" s="174" t="s">
        <v>385</v>
      </c>
      <c r="D2541" s="229" t="s">
        <v>384</v>
      </c>
      <c r="E2541" s="489">
        <v>303.04000000000002</v>
      </c>
      <c r="F2541" s="427"/>
      <c r="G2541" s="173">
        <v>300</v>
      </c>
      <c r="H2541" s="489">
        <v>3.04</v>
      </c>
      <c r="I2541" s="427"/>
      <c r="J2541" s="174" t="s">
        <v>228</v>
      </c>
      <c r="K2541" s="174" t="s">
        <v>228</v>
      </c>
      <c r="L2541" s="174" t="s">
        <v>228</v>
      </c>
    </row>
    <row r="2542" spans="2:12">
      <c r="B2542" s="483" t="s">
        <v>252</v>
      </c>
      <c r="C2542" s="427"/>
      <c r="D2542" s="170" t="s">
        <v>251</v>
      </c>
      <c r="E2542" s="482">
        <v>303.04000000000002</v>
      </c>
      <c r="F2542" s="427"/>
      <c r="G2542" s="171">
        <v>300</v>
      </c>
      <c r="H2542" s="482">
        <v>3.04</v>
      </c>
      <c r="I2542" s="427"/>
      <c r="J2542" s="141">
        <v>0</v>
      </c>
      <c r="K2542" s="171">
        <v>0</v>
      </c>
      <c r="L2542" s="141">
        <v>0</v>
      </c>
    </row>
    <row r="2543" spans="2:12">
      <c r="B2543" s="204" t="s">
        <v>553</v>
      </c>
      <c r="C2543" s="174" t="s">
        <v>348</v>
      </c>
      <c r="D2543" s="229" t="s">
        <v>346</v>
      </c>
      <c r="E2543" s="489">
        <v>181.82</v>
      </c>
      <c r="F2543" s="427"/>
      <c r="G2543" s="173">
        <v>200</v>
      </c>
      <c r="H2543" s="489">
        <v>-18.18</v>
      </c>
      <c r="I2543" s="427"/>
      <c r="J2543" s="174" t="s">
        <v>228</v>
      </c>
      <c r="K2543" s="174" t="s">
        <v>228</v>
      </c>
      <c r="L2543" s="174" t="s">
        <v>228</v>
      </c>
    </row>
    <row r="2544" spans="2:12">
      <c r="B2544" s="204" t="s">
        <v>553</v>
      </c>
      <c r="C2544" s="174" t="s">
        <v>347</v>
      </c>
      <c r="D2544" s="229" t="s">
        <v>346</v>
      </c>
      <c r="E2544" s="489">
        <v>165.24</v>
      </c>
      <c r="F2544" s="427"/>
      <c r="G2544" s="173">
        <v>200</v>
      </c>
      <c r="H2544" s="489">
        <v>-34.76</v>
      </c>
      <c r="I2544" s="427"/>
      <c r="J2544" s="174" t="s">
        <v>228</v>
      </c>
      <c r="K2544" s="174" t="s">
        <v>228</v>
      </c>
      <c r="L2544" s="174" t="s">
        <v>228</v>
      </c>
    </row>
    <row r="2545" spans="2:12" ht="21">
      <c r="B2545" s="483" t="s">
        <v>250</v>
      </c>
      <c r="C2545" s="427"/>
      <c r="D2545" s="170" t="s">
        <v>249</v>
      </c>
      <c r="E2545" s="482">
        <v>347.06</v>
      </c>
      <c r="F2545" s="427"/>
      <c r="G2545" s="171">
        <v>400</v>
      </c>
      <c r="H2545" s="482">
        <v>-52.94</v>
      </c>
      <c r="I2545" s="427"/>
      <c r="J2545" s="141">
        <v>0</v>
      </c>
      <c r="K2545" s="171">
        <v>0</v>
      </c>
      <c r="L2545" s="141">
        <v>0</v>
      </c>
    </row>
    <row r="2546" spans="2:12" ht="21">
      <c r="B2546" s="483" t="s">
        <v>248</v>
      </c>
      <c r="C2546" s="427"/>
      <c r="D2546" s="170" t="s">
        <v>247</v>
      </c>
      <c r="E2546" s="482">
        <v>-44.02</v>
      </c>
      <c r="F2546" s="427"/>
      <c r="G2546" s="171">
        <v>-100</v>
      </c>
      <c r="H2546" s="482">
        <v>55.98</v>
      </c>
      <c r="I2546" s="427"/>
      <c r="J2546" s="141">
        <v>0</v>
      </c>
      <c r="K2546" s="171">
        <v>0</v>
      </c>
      <c r="L2546" s="141">
        <v>0</v>
      </c>
    </row>
    <row r="2547" spans="2:12">
      <c r="B2547" s="483" t="s">
        <v>2022</v>
      </c>
      <c r="C2547" s="427"/>
      <c r="D2547" s="170" t="s">
        <v>2023</v>
      </c>
      <c r="E2547" s="482">
        <v>0</v>
      </c>
      <c r="F2547" s="427"/>
      <c r="G2547" s="171">
        <v>0</v>
      </c>
      <c r="H2547" s="482">
        <v>0</v>
      </c>
      <c r="I2547" s="427"/>
      <c r="J2547" s="172" t="s">
        <v>228</v>
      </c>
      <c r="K2547" s="172" t="s">
        <v>228</v>
      </c>
      <c r="L2547" s="172" t="s">
        <v>228</v>
      </c>
    </row>
    <row r="2548" spans="2:12" ht="21">
      <c r="B2548" s="483" t="s">
        <v>27</v>
      </c>
      <c r="C2548" s="427"/>
      <c r="D2548" s="170" t="s">
        <v>2024</v>
      </c>
      <c r="E2548" s="482">
        <v>-44.02</v>
      </c>
      <c r="F2548" s="427"/>
      <c r="G2548" s="171">
        <v>-100</v>
      </c>
      <c r="H2548" s="482">
        <v>55.98</v>
      </c>
      <c r="I2548" s="427"/>
      <c r="J2548" s="172" t="s">
        <v>228</v>
      </c>
      <c r="K2548" s="172" t="s">
        <v>228</v>
      </c>
      <c r="L2548" s="172" t="s">
        <v>228</v>
      </c>
    </row>
    <row r="2549" spans="2:12" ht="17.100000000000001" customHeight="1">
      <c r="B2549" s="492" t="s">
        <v>246</v>
      </c>
      <c r="C2549" s="426"/>
      <c r="D2549" s="426"/>
      <c r="E2549" s="426"/>
      <c r="F2549" s="426"/>
      <c r="G2549" s="426"/>
      <c r="H2549" s="426"/>
      <c r="I2549" s="426"/>
      <c r="J2549" s="426"/>
      <c r="K2549" s="426"/>
      <c r="L2549" s="427"/>
    </row>
    <row r="2550" spans="2:12">
      <c r="B2550" s="483" t="s">
        <v>245</v>
      </c>
      <c r="C2550" s="427"/>
      <c r="D2550" s="170" t="s">
        <v>244</v>
      </c>
      <c r="E2550" s="487" t="s">
        <v>228</v>
      </c>
      <c r="F2550" s="427"/>
      <c r="G2550" s="172" t="s">
        <v>228</v>
      </c>
      <c r="H2550" s="487" t="s">
        <v>228</v>
      </c>
      <c r="I2550" s="427"/>
      <c r="J2550" s="141">
        <v>0</v>
      </c>
      <c r="K2550" s="171">
        <v>0</v>
      </c>
      <c r="L2550" s="141">
        <v>0</v>
      </c>
    </row>
    <row r="2551" spans="2:12" ht="21">
      <c r="B2551" s="204" t="s">
        <v>553</v>
      </c>
      <c r="C2551" s="174" t="s">
        <v>2074</v>
      </c>
      <c r="D2551" s="229" t="s">
        <v>2075</v>
      </c>
      <c r="E2551" s="491" t="s">
        <v>228</v>
      </c>
      <c r="F2551" s="427"/>
      <c r="G2551" s="174" t="s">
        <v>228</v>
      </c>
      <c r="H2551" s="491" t="s">
        <v>228</v>
      </c>
      <c r="I2551" s="427"/>
      <c r="J2551" s="142">
        <v>0</v>
      </c>
      <c r="K2551" s="173">
        <v>2500</v>
      </c>
      <c r="L2551" s="142">
        <v>-2500</v>
      </c>
    </row>
    <row r="2552" spans="2:12">
      <c r="B2552" s="483" t="s">
        <v>243</v>
      </c>
      <c r="C2552" s="427"/>
      <c r="D2552" s="170" t="s">
        <v>242</v>
      </c>
      <c r="E2552" s="487" t="s">
        <v>228</v>
      </c>
      <c r="F2552" s="427"/>
      <c r="G2552" s="172" t="s">
        <v>228</v>
      </c>
      <c r="H2552" s="487" t="s">
        <v>228</v>
      </c>
      <c r="I2552" s="427"/>
      <c r="J2552" s="141">
        <v>0</v>
      </c>
      <c r="K2552" s="171">
        <v>2500</v>
      </c>
      <c r="L2552" s="141">
        <v>-2500</v>
      </c>
    </row>
    <row r="2553" spans="2:12">
      <c r="B2553" s="483" t="s">
        <v>241</v>
      </c>
      <c r="C2553" s="427"/>
      <c r="D2553" s="170" t="s">
        <v>240</v>
      </c>
      <c r="E2553" s="487" t="s">
        <v>228</v>
      </c>
      <c r="F2553" s="427"/>
      <c r="G2553" s="172" t="s">
        <v>228</v>
      </c>
      <c r="H2553" s="487" t="s">
        <v>228</v>
      </c>
      <c r="I2553" s="427"/>
      <c r="J2553" s="141">
        <v>0</v>
      </c>
      <c r="K2553" s="171">
        <v>-2500</v>
      </c>
      <c r="L2553" s="141">
        <v>2500</v>
      </c>
    </row>
    <row r="2554" spans="2:12">
      <c r="B2554" s="483" t="s">
        <v>239</v>
      </c>
      <c r="C2554" s="427"/>
      <c r="D2554" s="170" t="s">
        <v>238</v>
      </c>
      <c r="E2554" s="487" t="s">
        <v>228</v>
      </c>
      <c r="F2554" s="427"/>
      <c r="G2554" s="172" t="s">
        <v>228</v>
      </c>
      <c r="H2554" s="487" t="s">
        <v>228</v>
      </c>
      <c r="I2554" s="427"/>
      <c r="J2554" s="141">
        <v>0</v>
      </c>
      <c r="K2554" s="171">
        <v>-2500</v>
      </c>
      <c r="L2554" s="141">
        <v>2500</v>
      </c>
    </row>
    <row r="2555" spans="2:12" ht="17.100000000000001" customHeight="1">
      <c r="B2555" s="492" t="s">
        <v>237</v>
      </c>
      <c r="C2555" s="426"/>
      <c r="D2555" s="426"/>
      <c r="E2555" s="426"/>
      <c r="F2555" s="426"/>
      <c r="G2555" s="426"/>
      <c r="H2555" s="426"/>
      <c r="I2555" s="426"/>
      <c r="J2555" s="426"/>
      <c r="K2555" s="426"/>
      <c r="L2555" s="427"/>
    </row>
    <row r="2556" spans="2:12">
      <c r="B2556" s="483" t="s">
        <v>236</v>
      </c>
      <c r="C2556" s="427"/>
      <c r="D2556" s="170" t="s">
        <v>235</v>
      </c>
      <c r="E2556" s="487" t="s">
        <v>228</v>
      </c>
      <c r="F2556" s="427"/>
      <c r="G2556" s="172" t="s">
        <v>228</v>
      </c>
      <c r="H2556" s="487" t="s">
        <v>228</v>
      </c>
      <c r="I2556" s="427"/>
      <c r="J2556" s="141">
        <v>0</v>
      </c>
      <c r="K2556" s="171">
        <v>0</v>
      </c>
      <c r="L2556" s="141">
        <v>0</v>
      </c>
    </row>
    <row r="2557" spans="2:12">
      <c r="B2557" s="483" t="s">
        <v>234</v>
      </c>
      <c r="C2557" s="427"/>
      <c r="D2557" s="170" t="s">
        <v>233</v>
      </c>
      <c r="E2557" s="487" t="s">
        <v>228</v>
      </c>
      <c r="F2557" s="427"/>
      <c r="G2557" s="172" t="s">
        <v>228</v>
      </c>
      <c r="H2557" s="487" t="s">
        <v>228</v>
      </c>
      <c r="I2557" s="427"/>
      <c r="J2557" s="141">
        <v>0</v>
      </c>
      <c r="K2557" s="171">
        <v>0</v>
      </c>
      <c r="L2557" s="141">
        <v>0</v>
      </c>
    </row>
    <row r="2558" spans="2:12" ht="21">
      <c r="B2558" s="483" t="s">
        <v>232</v>
      </c>
      <c r="C2558" s="427"/>
      <c r="D2558" s="170" t="s">
        <v>77</v>
      </c>
      <c r="E2558" s="487" t="s">
        <v>228</v>
      </c>
      <c r="F2558" s="427"/>
      <c r="G2558" s="172" t="s">
        <v>228</v>
      </c>
      <c r="H2558" s="487" t="s">
        <v>228</v>
      </c>
      <c r="I2558" s="427"/>
      <c r="J2558" s="141">
        <v>0</v>
      </c>
      <c r="K2558" s="171">
        <v>0</v>
      </c>
      <c r="L2558" s="141">
        <v>0</v>
      </c>
    </row>
    <row r="2559" spans="2:12" ht="21">
      <c r="B2559" s="483" t="s">
        <v>231</v>
      </c>
      <c r="C2559" s="427"/>
      <c r="D2559" s="170" t="s">
        <v>230</v>
      </c>
      <c r="E2559" s="487" t="s">
        <v>228</v>
      </c>
      <c r="F2559" s="427"/>
      <c r="G2559" s="172" t="s">
        <v>228</v>
      </c>
      <c r="H2559" s="487" t="s">
        <v>228</v>
      </c>
      <c r="I2559" s="427"/>
      <c r="J2559" s="141">
        <v>0</v>
      </c>
      <c r="K2559" s="171">
        <v>-2500</v>
      </c>
      <c r="L2559" s="141">
        <v>2500</v>
      </c>
    </row>
    <row r="2560" spans="2:12">
      <c r="B2560" s="143" t="s">
        <v>228</v>
      </c>
      <c r="C2560" s="143" t="s">
        <v>228</v>
      </c>
      <c r="D2560" s="143" t="s">
        <v>228</v>
      </c>
      <c r="E2560" s="488" t="s">
        <v>228</v>
      </c>
      <c r="F2560" s="422"/>
      <c r="G2560" s="143" t="s">
        <v>228</v>
      </c>
      <c r="H2560" s="488" t="s">
        <v>228</v>
      </c>
      <c r="I2560" s="422"/>
      <c r="J2560" s="143" t="s">
        <v>228</v>
      </c>
      <c r="K2560" s="143" t="s">
        <v>228</v>
      </c>
      <c r="L2560" s="143" t="s">
        <v>228</v>
      </c>
    </row>
    <row r="2561" spans="2:12">
      <c r="B2561" s="485" t="s">
        <v>551</v>
      </c>
      <c r="C2561" s="444"/>
      <c r="D2561" s="167" t="s">
        <v>548</v>
      </c>
      <c r="E2561" s="484" t="s">
        <v>2425</v>
      </c>
      <c r="F2561" s="444"/>
      <c r="G2561" s="168" t="s">
        <v>2426</v>
      </c>
      <c r="H2561" s="484" t="s">
        <v>3</v>
      </c>
      <c r="I2561" s="444"/>
      <c r="J2561" s="168" t="s">
        <v>2425</v>
      </c>
      <c r="K2561" s="168" t="s">
        <v>2426</v>
      </c>
      <c r="L2561" s="168" t="s">
        <v>3</v>
      </c>
    </row>
    <row r="2562" spans="2:12">
      <c r="B2562" s="493" t="s">
        <v>228</v>
      </c>
      <c r="C2562" s="427"/>
      <c r="D2562" s="169" t="s">
        <v>228</v>
      </c>
      <c r="E2562" s="490" t="s">
        <v>258</v>
      </c>
      <c r="F2562" s="432"/>
      <c r="G2562" s="432"/>
      <c r="H2562" s="432"/>
      <c r="I2562" s="433"/>
      <c r="J2562" s="490" t="s">
        <v>257</v>
      </c>
      <c r="K2562" s="432"/>
      <c r="L2562" s="433"/>
    </row>
    <row r="2563" spans="2:12" ht="21">
      <c r="B2563" s="483" t="s">
        <v>248</v>
      </c>
      <c r="C2563" s="427"/>
      <c r="D2563" s="170" t="s">
        <v>247</v>
      </c>
      <c r="E2563" s="482">
        <v>-25118</v>
      </c>
      <c r="F2563" s="427"/>
      <c r="G2563" s="171">
        <v>-24900</v>
      </c>
      <c r="H2563" s="482">
        <v>-218</v>
      </c>
      <c r="I2563" s="427"/>
      <c r="J2563" s="141">
        <v>-23780</v>
      </c>
      <c r="K2563" s="171">
        <v>-24900</v>
      </c>
      <c r="L2563" s="141">
        <v>1120</v>
      </c>
    </row>
    <row r="2564" spans="2:12">
      <c r="B2564" s="483" t="s">
        <v>241</v>
      </c>
      <c r="C2564" s="427"/>
      <c r="D2564" s="170" t="s">
        <v>240</v>
      </c>
      <c r="E2564" s="487" t="s">
        <v>228</v>
      </c>
      <c r="F2564" s="427"/>
      <c r="G2564" s="172" t="s">
        <v>228</v>
      </c>
      <c r="H2564" s="487" t="s">
        <v>228</v>
      </c>
      <c r="I2564" s="427"/>
      <c r="J2564" s="141">
        <v>0</v>
      </c>
      <c r="K2564" s="171">
        <v>0</v>
      </c>
      <c r="L2564" s="141">
        <v>0</v>
      </c>
    </row>
    <row r="2565" spans="2:12">
      <c r="B2565" s="483" t="s">
        <v>239</v>
      </c>
      <c r="C2565" s="427"/>
      <c r="D2565" s="170" t="s">
        <v>238</v>
      </c>
      <c r="E2565" s="487" t="s">
        <v>228</v>
      </c>
      <c r="F2565" s="427"/>
      <c r="G2565" s="172" t="s">
        <v>228</v>
      </c>
      <c r="H2565" s="487" t="s">
        <v>228</v>
      </c>
      <c r="I2565" s="427"/>
      <c r="J2565" s="141">
        <v>-23780</v>
      </c>
      <c r="K2565" s="171">
        <v>-24900</v>
      </c>
      <c r="L2565" s="141">
        <v>1120</v>
      </c>
    </row>
    <row r="2566" spans="2:12" ht="21">
      <c r="B2566" s="483" t="s">
        <v>232</v>
      </c>
      <c r="C2566" s="427"/>
      <c r="D2566" s="170" t="s">
        <v>77</v>
      </c>
      <c r="E2566" s="487" t="s">
        <v>228</v>
      </c>
      <c r="F2566" s="427"/>
      <c r="G2566" s="172" t="s">
        <v>228</v>
      </c>
      <c r="H2566" s="487" t="s">
        <v>228</v>
      </c>
      <c r="I2566" s="427"/>
      <c r="J2566" s="141">
        <v>0</v>
      </c>
      <c r="K2566" s="171">
        <v>0</v>
      </c>
      <c r="L2566" s="141">
        <v>0</v>
      </c>
    </row>
    <row r="2567" spans="2:12" ht="21">
      <c r="B2567" s="483" t="s">
        <v>231</v>
      </c>
      <c r="C2567" s="427"/>
      <c r="D2567" s="170" t="s">
        <v>230</v>
      </c>
      <c r="E2567" s="487" t="s">
        <v>228</v>
      </c>
      <c r="F2567" s="427"/>
      <c r="G2567" s="172" t="s">
        <v>228</v>
      </c>
      <c r="H2567" s="487" t="s">
        <v>228</v>
      </c>
      <c r="I2567" s="427"/>
      <c r="J2567" s="141">
        <v>-23780</v>
      </c>
      <c r="K2567" s="171">
        <v>-24900</v>
      </c>
      <c r="L2567" s="141">
        <v>1120</v>
      </c>
    </row>
    <row r="2568" spans="2:12" ht="21">
      <c r="B2568" s="483" t="s">
        <v>27</v>
      </c>
      <c r="C2568" s="427"/>
      <c r="D2568" s="170" t="s">
        <v>2024</v>
      </c>
      <c r="E2568" s="482">
        <v>-25118</v>
      </c>
      <c r="F2568" s="427"/>
      <c r="G2568" s="171">
        <v>-24900</v>
      </c>
      <c r="H2568" s="482">
        <v>-218</v>
      </c>
      <c r="I2568" s="427"/>
      <c r="J2568" s="172" t="s">
        <v>228</v>
      </c>
      <c r="K2568" s="172" t="s">
        <v>228</v>
      </c>
      <c r="L2568" s="172" t="s">
        <v>228</v>
      </c>
    </row>
    <row r="2569" spans="2:12">
      <c r="B2569" s="143" t="s">
        <v>228</v>
      </c>
      <c r="C2569" s="143" t="s">
        <v>228</v>
      </c>
      <c r="D2569" s="143" t="s">
        <v>228</v>
      </c>
      <c r="E2569" s="488" t="s">
        <v>228</v>
      </c>
      <c r="F2569" s="422"/>
      <c r="G2569" s="143" t="s">
        <v>228</v>
      </c>
      <c r="H2569" s="488" t="s">
        <v>228</v>
      </c>
      <c r="I2569" s="422"/>
      <c r="J2569" s="143" t="s">
        <v>228</v>
      </c>
      <c r="K2569" s="143" t="s">
        <v>228</v>
      </c>
      <c r="L2569" s="143" t="s">
        <v>228</v>
      </c>
    </row>
    <row r="2570" spans="2:12">
      <c r="B2570" s="485" t="s">
        <v>550</v>
      </c>
      <c r="C2570" s="444"/>
      <c r="D2570" s="167" t="s">
        <v>548</v>
      </c>
      <c r="E2570" s="484" t="s">
        <v>2425</v>
      </c>
      <c r="F2570" s="444"/>
      <c r="G2570" s="168" t="s">
        <v>2426</v>
      </c>
      <c r="H2570" s="484" t="s">
        <v>3</v>
      </c>
      <c r="I2570" s="444"/>
      <c r="J2570" s="168" t="s">
        <v>2425</v>
      </c>
      <c r="K2570" s="168" t="s">
        <v>2426</v>
      </c>
      <c r="L2570" s="168" t="s">
        <v>3</v>
      </c>
    </row>
    <row r="2571" spans="2:12">
      <c r="B2571" s="493" t="s">
        <v>228</v>
      </c>
      <c r="C2571" s="427"/>
      <c r="D2571" s="169" t="s">
        <v>228</v>
      </c>
      <c r="E2571" s="490" t="s">
        <v>258</v>
      </c>
      <c r="F2571" s="432"/>
      <c r="G2571" s="432"/>
      <c r="H2571" s="432"/>
      <c r="I2571" s="433"/>
      <c r="J2571" s="490" t="s">
        <v>257</v>
      </c>
      <c r="K2571" s="432"/>
      <c r="L2571" s="433"/>
    </row>
    <row r="2572" spans="2:12" ht="21">
      <c r="B2572" s="483" t="s">
        <v>248</v>
      </c>
      <c r="C2572" s="427"/>
      <c r="D2572" s="170" t="s">
        <v>247</v>
      </c>
      <c r="E2572" s="482">
        <v>-25118</v>
      </c>
      <c r="F2572" s="427"/>
      <c r="G2572" s="171">
        <v>-24900</v>
      </c>
      <c r="H2572" s="482">
        <v>-218</v>
      </c>
      <c r="I2572" s="427"/>
      <c r="J2572" s="141">
        <v>-23780</v>
      </c>
      <c r="K2572" s="171">
        <v>-24900</v>
      </c>
      <c r="L2572" s="141">
        <v>1120</v>
      </c>
    </row>
    <row r="2573" spans="2:12">
      <c r="B2573" s="483" t="s">
        <v>241</v>
      </c>
      <c r="C2573" s="427"/>
      <c r="D2573" s="170" t="s">
        <v>240</v>
      </c>
      <c r="E2573" s="487" t="s">
        <v>228</v>
      </c>
      <c r="F2573" s="427"/>
      <c r="G2573" s="172" t="s">
        <v>228</v>
      </c>
      <c r="H2573" s="487" t="s">
        <v>228</v>
      </c>
      <c r="I2573" s="427"/>
      <c r="J2573" s="141">
        <v>0</v>
      </c>
      <c r="K2573" s="171">
        <v>0</v>
      </c>
      <c r="L2573" s="141">
        <v>0</v>
      </c>
    </row>
    <row r="2574" spans="2:12">
      <c r="B2574" s="483" t="s">
        <v>239</v>
      </c>
      <c r="C2574" s="427"/>
      <c r="D2574" s="170" t="s">
        <v>238</v>
      </c>
      <c r="E2574" s="487" t="s">
        <v>228</v>
      </c>
      <c r="F2574" s="427"/>
      <c r="G2574" s="172" t="s">
        <v>228</v>
      </c>
      <c r="H2574" s="487" t="s">
        <v>228</v>
      </c>
      <c r="I2574" s="427"/>
      <c r="J2574" s="141">
        <v>-23780</v>
      </c>
      <c r="K2574" s="171">
        <v>-24900</v>
      </c>
      <c r="L2574" s="141">
        <v>1120</v>
      </c>
    </row>
    <row r="2575" spans="2:12" ht="21">
      <c r="B2575" s="483" t="s">
        <v>232</v>
      </c>
      <c r="C2575" s="427"/>
      <c r="D2575" s="170" t="s">
        <v>77</v>
      </c>
      <c r="E2575" s="487" t="s">
        <v>228</v>
      </c>
      <c r="F2575" s="427"/>
      <c r="G2575" s="172" t="s">
        <v>228</v>
      </c>
      <c r="H2575" s="487" t="s">
        <v>228</v>
      </c>
      <c r="I2575" s="427"/>
      <c r="J2575" s="141">
        <v>0</v>
      </c>
      <c r="K2575" s="171">
        <v>0</v>
      </c>
      <c r="L2575" s="141">
        <v>0</v>
      </c>
    </row>
    <row r="2576" spans="2:12" ht="21">
      <c r="B2576" s="483" t="s">
        <v>231</v>
      </c>
      <c r="C2576" s="427"/>
      <c r="D2576" s="170" t="s">
        <v>230</v>
      </c>
      <c r="E2576" s="487" t="s">
        <v>228</v>
      </c>
      <c r="F2576" s="427"/>
      <c r="G2576" s="172" t="s">
        <v>228</v>
      </c>
      <c r="H2576" s="487" t="s">
        <v>228</v>
      </c>
      <c r="I2576" s="427"/>
      <c r="J2576" s="141">
        <v>-23780</v>
      </c>
      <c r="K2576" s="171">
        <v>-24900</v>
      </c>
      <c r="L2576" s="141">
        <v>1120</v>
      </c>
    </row>
    <row r="2577" spans="2:12" ht="21">
      <c r="B2577" s="483" t="s">
        <v>27</v>
      </c>
      <c r="C2577" s="427"/>
      <c r="D2577" s="170" t="s">
        <v>2024</v>
      </c>
      <c r="E2577" s="482">
        <v>-25118</v>
      </c>
      <c r="F2577" s="427"/>
      <c r="G2577" s="171">
        <v>-24900</v>
      </c>
      <c r="H2577" s="482">
        <v>-218</v>
      </c>
      <c r="I2577" s="427"/>
      <c r="J2577" s="172" t="s">
        <v>228</v>
      </c>
      <c r="K2577" s="172" t="s">
        <v>228</v>
      </c>
      <c r="L2577" s="172" t="s">
        <v>228</v>
      </c>
    </row>
    <row r="2578" spans="2:12">
      <c r="B2578" s="143" t="s">
        <v>228</v>
      </c>
      <c r="C2578" s="143" t="s">
        <v>228</v>
      </c>
      <c r="D2578" s="143" t="s">
        <v>228</v>
      </c>
      <c r="E2578" s="488" t="s">
        <v>228</v>
      </c>
      <c r="F2578" s="422"/>
      <c r="G2578" s="143" t="s">
        <v>228</v>
      </c>
      <c r="H2578" s="488" t="s">
        <v>228</v>
      </c>
      <c r="I2578" s="422"/>
      <c r="J2578" s="143" t="s">
        <v>228</v>
      </c>
      <c r="K2578" s="143" t="s">
        <v>228</v>
      </c>
      <c r="L2578" s="143" t="s">
        <v>228</v>
      </c>
    </row>
    <row r="2579" spans="2:12">
      <c r="B2579" s="485" t="s">
        <v>549</v>
      </c>
      <c r="C2579" s="444"/>
      <c r="D2579" s="167" t="s">
        <v>548</v>
      </c>
      <c r="E2579" s="484" t="s">
        <v>2425</v>
      </c>
      <c r="F2579" s="444"/>
      <c r="G2579" s="168" t="s">
        <v>2426</v>
      </c>
      <c r="H2579" s="484" t="s">
        <v>3</v>
      </c>
      <c r="I2579" s="444"/>
      <c r="J2579" s="168" t="s">
        <v>2425</v>
      </c>
      <c r="K2579" s="168" t="s">
        <v>2426</v>
      </c>
      <c r="L2579" s="168" t="s">
        <v>3</v>
      </c>
    </row>
    <row r="2580" spans="2:12">
      <c r="B2580" s="486" t="s">
        <v>259</v>
      </c>
      <c r="C2580" s="427"/>
      <c r="D2580" s="169" t="s">
        <v>228</v>
      </c>
      <c r="E2580" s="490" t="s">
        <v>258</v>
      </c>
      <c r="F2580" s="432"/>
      <c r="G2580" s="432"/>
      <c r="H2580" s="432"/>
      <c r="I2580" s="433"/>
      <c r="J2580" s="490" t="s">
        <v>257</v>
      </c>
      <c r="K2580" s="432"/>
      <c r="L2580" s="433"/>
    </row>
    <row r="2581" spans="2:12" ht="17.100000000000001" customHeight="1">
      <c r="B2581" s="492" t="s">
        <v>256</v>
      </c>
      <c r="C2581" s="426"/>
      <c r="D2581" s="426"/>
      <c r="E2581" s="426"/>
      <c r="F2581" s="426"/>
      <c r="G2581" s="426"/>
      <c r="H2581" s="426"/>
      <c r="I2581" s="426"/>
      <c r="J2581" s="426"/>
      <c r="K2581" s="426"/>
      <c r="L2581" s="427"/>
    </row>
    <row r="2582" spans="2:12">
      <c r="B2582" s="204" t="s">
        <v>544</v>
      </c>
      <c r="C2582" s="174" t="s">
        <v>377</v>
      </c>
      <c r="D2582" s="229" t="s">
        <v>1606</v>
      </c>
      <c r="E2582" s="489">
        <v>0</v>
      </c>
      <c r="F2582" s="427"/>
      <c r="G2582" s="173">
        <v>0</v>
      </c>
      <c r="H2582" s="489">
        <v>0</v>
      </c>
      <c r="I2582" s="427"/>
      <c r="J2582" s="142">
        <v>1338</v>
      </c>
      <c r="K2582" s="173">
        <v>0</v>
      </c>
      <c r="L2582" s="142">
        <v>1338</v>
      </c>
    </row>
    <row r="2583" spans="2:12">
      <c r="B2583" s="483" t="s">
        <v>252</v>
      </c>
      <c r="C2583" s="427"/>
      <c r="D2583" s="170" t="s">
        <v>251</v>
      </c>
      <c r="E2583" s="482">
        <v>0</v>
      </c>
      <c r="F2583" s="427"/>
      <c r="G2583" s="171">
        <v>0</v>
      </c>
      <c r="H2583" s="482">
        <v>0</v>
      </c>
      <c r="I2583" s="427"/>
      <c r="J2583" s="141">
        <v>1338</v>
      </c>
      <c r="K2583" s="171">
        <v>0</v>
      </c>
      <c r="L2583" s="141">
        <v>1338</v>
      </c>
    </row>
    <row r="2584" spans="2:12">
      <c r="B2584" s="204" t="s">
        <v>544</v>
      </c>
      <c r="C2584" s="174" t="s">
        <v>547</v>
      </c>
      <c r="D2584" s="229" t="s">
        <v>546</v>
      </c>
      <c r="E2584" s="489">
        <v>19898</v>
      </c>
      <c r="F2584" s="427"/>
      <c r="G2584" s="173">
        <v>10900</v>
      </c>
      <c r="H2584" s="489">
        <v>8998</v>
      </c>
      <c r="I2584" s="427"/>
      <c r="J2584" s="142">
        <v>19898</v>
      </c>
      <c r="K2584" s="173">
        <v>10900</v>
      </c>
      <c r="L2584" s="142">
        <v>8998</v>
      </c>
    </row>
    <row r="2585" spans="2:12">
      <c r="B2585" s="204" t="s">
        <v>544</v>
      </c>
      <c r="C2585" s="174" t="s">
        <v>2095</v>
      </c>
      <c r="D2585" s="229" t="s">
        <v>2096</v>
      </c>
      <c r="E2585" s="489">
        <v>0</v>
      </c>
      <c r="F2585" s="427"/>
      <c r="G2585" s="173">
        <v>8000</v>
      </c>
      <c r="H2585" s="489">
        <v>-8000</v>
      </c>
      <c r="I2585" s="427"/>
      <c r="J2585" s="142">
        <v>0</v>
      </c>
      <c r="K2585" s="173">
        <v>8000</v>
      </c>
      <c r="L2585" s="142">
        <v>-8000</v>
      </c>
    </row>
    <row r="2586" spans="2:12" ht="21">
      <c r="B2586" s="204" t="s">
        <v>544</v>
      </c>
      <c r="C2586" s="174" t="s">
        <v>510</v>
      </c>
      <c r="D2586" s="229" t="s">
        <v>545</v>
      </c>
      <c r="E2586" s="489">
        <v>5220</v>
      </c>
      <c r="F2586" s="427"/>
      <c r="G2586" s="173">
        <v>6000</v>
      </c>
      <c r="H2586" s="489">
        <v>-780</v>
      </c>
      <c r="I2586" s="427"/>
      <c r="J2586" s="142">
        <v>5220</v>
      </c>
      <c r="K2586" s="173">
        <v>6000</v>
      </c>
      <c r="L2586" s="142">
        <v>-780</v>
      </c>
    </row>
    <row r="2587" spans="2:12" ht="21">
      <c r="B2587" s="483" t="s">
        <v>250</v>
      </c>
      <c r="C2587" s="427"/>
      <c r="D2587" s="170" t="s">
        <v>249</v>
      </c>
      <c r="E2587" s="482">
        <v>25118</v>
      </c>
      <c r="F2587" s="427"/>
      <c r="G2587" s="171">
        <v>24900</v>
      </c>
      <c r="H2587" s="482">
        <v>218</v>
      </c>
      <c r="I2587" s="427"/>
      <c r="J2587" s="141">
        <v>25118</v>
      </c>
      <c r="K2587" s="171">
        <v>24900</v>
      </c>
      <c r="L2587" s="141">
        <v>218</v>
      </c>
    </row>
    <row r="2588" spans="2:12" ht="21">
      <c r="B2588" s="483" t="s">
        <v>248</v>
      </c>
      <c r="C2588" s="427"/>
      <c r="D2588" s="170" t="s">
        <v>247</v>
      </c>
      <c r="E2588" s="482">
        <v>-25118</v>
      </c>
      <c r="F2588" s="427"/>
      <c r="G2588" s="171">
        <v>-24900</v>
      </c>
      <c r="H2588" s="482">
        <v>-218</v>
      </c>
      <c r="I2588" s="427"/>
      <c r="J2588" s="141">
        <v>-23780</v>
      </c>
      <c r="K2588" s="171">
        <v>-24900</v>
      </c>
      <c r="L2588" s="141">
        <v>1120</v>
      </c>
    </row>
    <row r="2589" spans="2:12">
      <c r="B2589" s="483" t="s">
        <v>2022</v>
      </c>
      <c r="C2589" s="427"/>
      <c r="D2589" s="170" t="s">
        <v>2023</v>
      </c>
      <c r="E2589" s="482">
        <v>0</v>
      </c>
      <c r="F2589" s="427"/>
      <c r="G2589" s="171">
        <v>0</v>
      </c>
      <c r="H2589" s="482">
        <v>0</v>
      </c>
      <c r="I2589" s="427"/>
      <c r="J2589" s="172" t="s">
        <v>228</v>
      </c>
      <c r="K2589" s="172" t="s">
        <v>228</v>
      </c>
      <c r="L2589" s="172" t="s">
        <v>228</v>
      </c>
    </row>
    <row r="2590" spans="2:12" ht="21">
      <c r="B2590" s="483" t="s">
        <v>27</v>
      </c>
      <c r="C2590" s="427"/>
      <c r="D2590" s="170" t="s">
        <v>2024</v>
      </c>
      <c r="E2590" s="482">
        <v>-25118</v>
      </c>
      <c r="F2590" s="427"/>
      <c r="G2590" s="171">
        <v>-24900</v>
      </c>
      <c r="H2590" s="482">
        <v>-218</v>
      </c>
      <c r="I2590" s="427"/>
      <c r="J2590" s="172" t="s">
        <v>228</v>
      </c>
      <c r="K2590" s="172" t="s">
        <v>228</v>
      </c>
      <c r="L2590" s="172" t="s">
        <v>228</v>
      </c>
    </row>
    <row r="2591" spans="2:12" ht="17.100000000000001" customHeight="1">
      <c r="B2591" s="492" t="s">
        <v>246</v>
      </c>
      <c r="C2591" s="426"/>
      <c r="D2591" s="426"/>
      <c r="E2591" s="426"/>
      <c r="F2591" s="426"/>
      <c r="G2591" s="426"/>
      <c r="H2591" s="426"/>
      <c r="I2591" s="426"/>
      <c r="J2591" s="426"/>
      <c r="K2591" s="426"/>
      <c r="L2591" s="427"/>
    </row>
    <row r="2592" spans="2:12">
      <c r="B2592" s="483" t="s">
        <v>245</v>
      </c>
      <c r="C2592" s="427"/>
      <c r="D2592" s="170" t="s">
        <v>244</v>
      </c>
      <c r="E2592" s="487" t="s">
        <v>228</v>
      </c>
      <c r="F2592" s="427"/>
      <c r="G2592" s="172" t="s">
        <v>228</v>
      </c>
      <c r="H2592" s="487" t="s">
        <v>228</v>
      </c>
      <c r="I2592" s="427"/>
      <c r="J2592" s="141">
        <v>0</v>
      </c>
      <c r="K2592" s="171">
        <v>0</v>
      </c>
      <c r="L2592" s="141">
        <v>0</v>
      </c>
    </row>
    <row r="2593" spans="2:12">
      <c r="B2593" s="483" t="s">
        <v>243</v>
      </c>
      <c r="C2593" s="427"/>
      <c r="D2593" s="170" t="s">
        <v>242</v>
      </c>
      <c r="E2593" s="487" t="s">
        <v>228</v>
      </c>
      <c r="F2593" s="427"/>
      <c r="G2593" s="172" t="s">
        <v>228</v>
      </c>
      <c r="H2593" s="487" t="s">
        <v>228</v>
      </c>
      <c r="I2593" s="427"/>
      <c r="J2593" s="141">
        <v>0</v>
      </c>
      <c r="K2593" s="171">
        <v>0</v>
      </c>
      <c r="L2593" s="141">
        <v>0</v>
      </c>
    </row>
    <row r="2594" spans="2:12">
      <c r="B2594" s="483" t="s">
        <v>241</v>
      </c>
      <c r="C2594" s="427"/>
      <c r="D2594" s="170" t="s">
        <v>240</v>
      </c>
      <c r="E2594" s="487" t="s">
        <v>228</v>
      </c>
      <c r="F2594" s="427"/>
      <c r="G2594" s="172" t="s">
        <v>228</v>
      </c>
      <c r="H2594" s="487" t="s">
        <v>228</v>
      </c>
      <c r="I2594" s="427"/>
      <c r="J2594" s="141">
        <v>0</v>
      </c>
      <c r="K2594" s="171">
        <v>0</v>
      </c>
      <c r="L2594" s="141">
        <v>0</v>
      </c>
    </row>
    <row r="2595" spans="2:12">
      <c r="B2595" s="483" t="s">
        <v>239</v>
      </c>
      <c r="C2595" s="427"/>
      <c r="D2595" s="170" t="s">
        <v>238</v>
      </c>
      <c r="E2595" s="487" t="s">
        <v>228</v>
      </c>
      <c r="F2595" s="427"/>
      <c r="G2595" s="172" t="s">
        <v>228</v>
      </c>
      <c r="H2595" s="487" t="s">
        <v>228</v>
      </c>
      <c r="I2595" s="427"/>
      <c r="J2595" s="141">
        <v>-23780</v>
      </c>
      <c r="K2595" s="171">
        <v>-24900</v>
      </c>
      <c r="L2595" s="141">
        <v>1120</v>
      </c>
    </row>
    <row r="2596" spans="2:12" ht="17.100000000000001" customHeight="1">
      <c r="B2596" s="492" t="s">
        <v>237</v>
      </c>
      <c r="C2596" s="426"/>
      <c r="D2596" s="426"/>
      <c r="E2596" s="426"/>
      <c r="F2596" s="426"/>
      <c r="G2596" s="426"/>
      <c r="H2596" s="426"/>
      <c r="I2596" s="426"/>
      <c r="J2596" s="426"/>
      <c r="K2596" s="426"/>
      <c r="L2596" s="427"/>
    </row>
    <row r="2597" spans="2:12">
      <c r="B2597" s="483" t="s">
        <v>236</v>
      </c>
      <c r="C2597" s="427"/>
      <c r="D2597" s="170" t="s">
        <v>235</v>
      </c>
      <c r="E2597" s="487" t="s">
        <v>228</v>
      </c>
      <c r="F2597" s="427"/>
      <c r="G2597" s="172" t="s">
        <v>228</v>
      </c>
      <c r="H2597" s="487" t="s">
        <v>228</v>
      </c>
      <c r="I2597" s="427"/>
      <c r="J2597" s="141">
        <v>0</v>
      </c>
      <c r="K2597" s="171">
        <v>0</v>
      </c>
      <c r="L2597" s="141">
        <v>0</v>
      </c>
    </row>
    <row r="2598" spans="2:12">
      <c r="B2598" s="483" t="s">
        <v>234</v>
      </c>
      <c r="C2598" s="427"/>
      <c r="D2598" s="170" t="s">
        <v>233</v>
      </c>
      <c r="E2598" s="487" t="s">
        <v>228</v>
      </c>
      <c r="F2598" s="427"/>
      <c r="G2598" s="172" t="s">
        <v>228</v>
      </c>
      <c r="H2598" s="487" t="s">
        <v>228</v>
      </c>
      <c r="I2598" s="427"/>
      <c r="J2598" s="141">
        <v>0</v>
      </c>
      <c r="K2598" s="171">
        <v>0</v>
      </c>
      <c r="L2598" s="141">
        <v>0</v>
      </c>
    </row>
    <row r="2599" spans="2:12" ht="21">
      <c r="B2599" s="483" t="s">
        <v>232</v>
      </c>
      <c r="C2599" s="427"/>
      <c r="D2599" s="170" t="s">
        <v>77</v>
      </c>
      <c r="E2599" s="487" t="s">
        <v>228</v>
      </c>
      <c r="F2599" s="427"/>
      <c r="G2599" s="172" t="s">
        <v>228</v>
      </c>
      <c r="H2599" s="487" t="s">
        <v>228</v>
      </c>
      <c r="I2599" s="427"/>
      <c r="J2599" s="141">
        <v>0</v>
      </c>
      <c r="K2599" s="171">
        <v>0</v>
      </c>
      <c r="L2599" s="141">
        <v>0</v>
      </c>
    </row>
    <row r="2600" spans="2:12" ht="21">
      <c r="B2600" s="483" t="s">
        <v>231</v>
      </c>
      <c r="C2600" s="427"/>
      <c r="D2600" s="170" t="s">
        <v>230</v>
      </c>
      <c r="E2600" s="487" t="s">
        <v>228</v>
      </c>
      <c r="F2600" s="427"/>
      <c r="G2600" s="172" t="s">
        <v>228</v>
      </c>
      <c r="H2600" s="487" t="s">
        <v>228</v>
      </c>
      <c r="I2600" s="427"/>
      <c r="J2600" s="141">
        <v>-23780</v>
      </c>
      <c r="K2600" s="171">
        <v>-24900</v>
      </c>
      <c r="L2600" s="141">
        <v>1120</v>
      </c>
    </row>
    <row r="2601" spans="2:12">
      <c r="B2601" s="143" t="s">
        <v>228</v>
      </c>
      <c r="C2601" s="143" t="s">
        <v>228</v>
      </c>
      <c r="D2601" s="143" t="s">
        <v>228</v>
      </c>
      <c r="E2601" s="488" t="s">
        <v>228</v>
      </c>
      <c r="F2601" s="422"/>
      <c r="G2601" s="143" t="s">
        <v>228</v>
      </c>
      <c r="H2601" s="488" t="s">
        <v>228</v>
      </c>
      <c r="I2601" s="422"/>
      <c r="J2601" s="143" t="s">
        <v>228</v>
      </c>
      <c r="K2601" s="143" t="s">
        <v>228</v>
      </c>
      <c r="L2601" s="143" t="s">
        <v>228</v>
      </c>
    </row>
    <row r="2602" spans="2:12">
      <c r="B2602" s="485" t="s">
        <v>543</v>
      </c>
      <c r="C2602" s="444"/>
      <c r="D2602" s="167" t="s">
        <v>542</v>
      </c>
      <c r="E2602" s="484" t="s">
        <v>2425</v>
      </c>
      <c r="F2602" s="444"/>
      <c r="G2602" s="168" t="s">
        <v>2426</v>
      </c>
      <c r="H2602" s="484" t="s">
        <v>3</v>
      </c>
      <c r="I2602" s="444"/>
      <c r="J2602" s="168" t="s">
        <v>2425</v>
      </c>
      <c r="K2602" s="168" t="s">
        <v>2426</v>
      </c>
      <c r="L2602" s="168" t="s">
        <v>3</v>
      </c>
    </row>
    <row r="2603" spans="2:12">
      <c r="B2603" s="493" t="s">
        <v>228</v>
      </c>
      <c r="C2603" s="427"/>
      <c r="D2603" s="169" t="s">
        <v>228</v>
      </c>
      <c r="E2603" s="490" t="s">
        <v>258</v>
      </c>
      <c r="F2603" s="432"/>
      <c r="G2603" s="432"/>
      <c r="H2603" s="432"/>
      <c r="I2603" s="433"/>
      <c r="J2603" s="490" t="s">
        <v>257</v>
      </c>
      <c r="K2603" s="432"/>
      <c r="L2603" s="433"/>
    </row>
    <row r="2604" spans="2:12" ht="21">
      <c r="B2604" s="483" t="s">
        <v>248</v>
      </c>
      <c r="C2604" s="427"/>
      <c r="D2604" s="170" t="s">
        <v>247</v>
      </c>
      <c r="E2604" s="482">
        <v>-26605.27</v>
      </c>
      <c r="F2604" s="427"/>
      <c r="G2604" s="171">
        <v>-29600</v>
      </c>
      <c r="H2604" s="482">
        <v>2994.73</v>
      </c>
      <c r="I2604" s="427"/>
      <c r="J2604" s="141">
        <v>-27165.7</v>
      </c>
      <c r="K2604" s="171">
        <v>-29700</v>
      </c>
      <c r="L2604" s="141">
        <v>2534.3000000000002</v>
      </c>
    </row>
    <row r="2605" spans="2:12">
      <c r="B2605" s="483" t="s">
        <v>241</v>
      </c>
      <c r="C2605" s="427"/>
      <c r="D2605" s="170" t="s">
        <v>240</v>
      </c>
      <c r="E2605" s="487" t="s">
        <v>228</v>
      </c>
      <c r="F2605" s="427"/>
      <c r="G2605" s="172" t="s">
        <v>228</v>
      </c>
      <c r="H2605" s="487" t="s">
        <v>228</v>
      </c>
      <c r="I2605" s="427"/>
      <c r="J2605" s="141">
        <v>0</v>
      </c>
      <c r="K2605" s="171">
        <v>0</v>
      </c>
      <c r="L2605" s="141">
        <v>0</v>
      </c>
    </row>
    <row r="2606" spans="2:12">
      <c r="B2606" s="483" t="s">
        <v>239</v>
      </c>
      <c r="C2606" s="427"/>
      <c r="D2606" s="170" t="s">
        <v>238</v>
      </c>
      <c r="E2606" s="487" t="s">
        <v>228</v>
      </c>
      <c r="F2606" s="427"/>
      <c r="G2606" s="172" t="s">
        <v>228</v>
      </c>
      <c r="H2606" s="487" t="s">
        <v>228</v>
      </c>
      <c r="I2606" s="427"/>
      <c r="J2606" s="141">
        <v>-27165.7</v>
      </c>
      <c r="K2606" s="171">
        <v>-29700</v>
      </c>
      <c r="L2606" s="141">
        <v>2534.3000000000002</v>
      </c>
    </row>
    <row r="2607" spans="2:12" ht="21">
      <c r="B2607" s="483" t="s">
        <v>232</v>
      </c>
      <c r="C2607" s="427"/>
      <c r="D2607" s="170" t="s">
        <v>77</v>
      </c>
      <c r="E2607" s="487" t="s">
        <v>228</v>
      </c>
      <c r="F2607" s="427"/>
      <c r="G2607" s="172" t="s">
        <v>228</v>
      </c>
      <c r="H2607" s="487" t="s">
        <v>228</v>
      </c>
      <c r="I2607" s="427"/>
      <c r="J2607" s="141">
        <v>0</v>
      </c>
      <c r="K2607" s="171">
        <v>0</v>
      </c>
      <c r="L2607" s="141">
        <v>0</v>
      </c>
    </row>
    <row r="2608" spans="2:12" ht="21">
      <c r="B2608" s="483" t="s">
        <v>231</v>
      </c>
      <c r="C2608" s="427"/>
      <c r="D2608" s="170" t="s">
        <v>230</v>
      </c>
      <c r="E2608" s="487" t="s">
        <v>228</v>
      </c>
      <c r="F2608" s="427"/>
      <c r="G2608" s="172" t="s">
        <v>228</v>
      </c>
      <c r="H2608" s="487" t="s">
        <v>228</v>
      </c>
      <c r="I2608" s="427"/>
      <c r="J2608" s="141">
        <v>-27165.7</v>
      </c>
      <c r="K2608" s="171">
        <v>-29700</v>
      </c>
      <c r="L2608" s="141">
        <v>2534.3000000000002</v>
      </c>
    </row>
    <row r="2609" spans="2:12" ht="21">
      <c r="B2609" s="483" t="s">
        <v>27</v>
      </c>
      <c r="C2609" s="427"/>
      <c r="D2609" s="170" t="s">
        <v>2024</v>
      </c>
      <c r="E2609" s="482">
        <v>-26605.27</v>
      </c>
      <c r="F2609" s="427"/>
      <c r="G2609" s="171">
        <v>-29600</v>
      </c>
      <c r="H2609" s="482">
        <v>2994.73</v>
      </c>
      <c r="I2609" s="427"/>
      <c r="J2609" s="172" t="s">
        <v>228</v>
      </c>
      <c r="K2609" s="172" t="s">
        <v>228</v>
      </c>
      <c r="L2609" s="172" t="s">
        <v>228</v>
      </c>
    </row>
    <row r="2610" spans="2:12">
      <c r="B2610" s="143" t="s">
        <v>228</v>
      </c>
      <c r="C2610" s="143" t="s">
        <v>228</v>
      </c>
      <c r="D2610" s="143" t="s">
        <v>228</v>
      </c>
      <c r="E2610" s="488" t="s">
        <v>228</v>
      </c>
      <c r="F2610" s="422"/>
      <c r="G2610" s="143" t="s">
        <v>228</v>
      </c>
      <c r="H2610" s="488" t="s">
        <v>228</v>
      </c>
      <c r="I2610" s="422"/>
      <c r="J2610" s="143" t="s">
        <v>228</v>
      </c>
      <c r="K2610" s="143" t="s">
        <v>228</v>
      </c>
      <c r="L2610" s="143" t="s">
        <v>228</v>
      </c>
    </row>
    <row r="2611" spans="2:12">
      <c r="B2611" s="485" t="s">
        <v>541</v>
      </c>
      <c r="C2611" s="444"/>
      <c r="D2611" s="167" t="s">
        <v>540</v>
      </c>
      <c r="E2611" s="484" t="s">
        <v>2425</v>
      </c>
      <c r="F2611" s="444"/>
      <c r="G2611" s="168" t="s">
        <v>2426</v>
      </c>
      <c r="H2611" s="484" t="s">
        <v>3</v>
      </c>
      <c r="I2611" s="444"/>
      <c r="J2611" s="168" t="s">
        <v>2425</v>
      </c>
      <c r="K2611" s="168" t="s">
        <v>2426</v>
      </c>
      <c r="L2611" s="168" t="s">
        <v>3</v>
      </c>
    </row>
    <row r="2612" spans="2:12">
      <c r="B2612" s="493" t="s">
        <v>228</v>
      </c>
      <c r="C2612" s="427"/>
      <c r="D2612" s="169" t="s">
        <v>228</v>
      </c>
      <c r="E2612" s="490" t="s">
        <v>258</v>
      </c>
      <c r="F2612" s="432"/>
      <c r="G2612" s="432"/>
      <c r="H2612" s="432"/>
      <c r="I2612" s="433"/>
      <c r="J2612" s="490" t="s">
        <v>257</v>
      </c>
      <c r="K2612" s="432"/>
      <c r="L2612" s="433"/>
    </row>
    <row r="2613" spans="2:12" ht="21">
      <c r="B2613" s="483" t="s">
        <v>248</v>
      </c>
      <c r="C2613" s="427"/>
      <c r="D2613" s="170" t="s">
        <v>247</v>
      </c>
      <c r="E2613" s="482">
        <v>-1842</v>
      </c>
      <c r="F2613" s="427"/>
      <c r="G2613" s="171">
        <v>-4500</v>
      </c>
      <c r="H2613" s="482">
        <v>2658</v>
      </c>
      <c r="I2613" s="427"/>
      <c r="J2613" s="141">
        <v>-1842</v>
      </c>
      <c r="K2613" s="171">
        <v>-4500</v>
      </c>
      <c r="L2613" s="141">
        <v>2658</v>
      </c>
    </row>
    <row r="2614" spans="2:12">
      <c r="B2614" s="483" t="s">
        <v>241</v>
      </c>
      <c r="C2614" s="427"/>
      <c r="D2614" s="170" t="s">
        <v>240</v>
      </c>
      <c r="E2614" s="487" t="s">
        <v>228</v>
      </c>
      <c r="F2614" s="427"/>
      <c r="G2614" s="172" t="s">
        <v>228</v>
      </c>
      <c r="H2614" s="487" t="s">
        <v>228</v>
      </c>
      <c r="I2614" s="427"/>
      <c r="J2614" s="141">
        <v>0</v>
      </c>
      <c r="K2614" s="171">
        <v>0</v>
      </c>
      <c r="L2614" s="141">
        <v>0</v>
      </c>
    </row>
    <row r="2615" spans="2:12">
      <c r="B2615" s="483" t="s">
        <v>239</v>
      </c>
      <c r="C2615" s="427"/>
      <c r="D2615" s="170" t="s">
        <v>238</v>
      </c>
      <c r="E2615" s="487" t="s">
        <v>228</v>
      </c>
      <c r="F2615" s="427"/>
      <c r="G2615" s="172" t="s">
        <v>228</v>
      </c>
      <c r="H2615" s="487" t="s">
        <v>228</v>
      </c>
      <c r="I2615" s="427"/>
      <c r="J2615" s="141">
        <v>-1842</v>
      </c>
      <c r="K2615" s="171">
        <v>-4500</v>
      </c>
      <c r="L2615" s="141">
        <v>2658</v>
      </c>
    </row>
    <row r="2616" spans="2:12" ht="21">
      <c r="B2616" s="483" t="s">
        <v>232</v>
      </c>
      <c r="C2616" s="427"/>
      <c r="D2616" s="170" t="s">
        <v>77</v>
      </c>
      <c r="E2616" s="487" t="s">
        <v>228</v>
      </c>
      <c r="F2616" s="427"/>
      <c r="G2616" s="172" t="s">
        <v>228</v>
      </c>
      <c r="H2616" s="487" t="s">
        <v>228</v>
      </c>
      <c r="I2616" s="427"/>
      <c r="J2616" s="141">
        <v>0</v>
      </c>
      <c r="K2616" s="171">
        <v>0</v>
      </c>
      <c r="L2616" s="141">
        <v>0</v>
      </c>
    </row>
    <row r="2617" spans="2:12" ht="21">
      <c r="B2617" s="483" t="s">
        <v>231</v>
      </c>
      <c r="C2617" s="427"/>
      <c r="D2617" s="170" t="s">
        <v>230</v>
      </c>
      <c r="E2617" s="487" t="s">
        <v>228</v>
      </c>
      <c r="F2617" s="427"/>
      <c r="G2617" s="172" t="s">
        <v>228</v>
      </c>
      <c r="H2617" s="487" t="s">
        <v>228</v>
      </c>
      <c r="I2617" s="427"/>
      <c r="J2617" s="141">
        <v>-1842</v>
      </c>
      <c r="K2617" s="171">
        <v>-4500</v>
      </c>
      <c r="L2617" s="141">
        <v>2658</v>
      </c>
    </row>
    <row r="2618" spans="2:12" ht="21">
      <c r="B2618" s="483" t="s">
        <v>27</v>
      </c>
      <c r="C2618" s="427"/>
      <c r="D2618" s="170" t="s">
        <v>2024</v>
      </c>
      <c r="E2618" s="482">
        <v>-1842</v>
      </c>
      <c r="F2618" s="427"/>
      <c r="G2618" s="171">
        <v>-4500</v>
      </c>
      <c r="H2618" s="482">
        <v>2658</v>
      </c>
      <c r="I2618" s="427"/>
      <c r="J2618" s="172" t="s">
        <v>228</v>
      </c>
      <c r="K2618" s="172" t="s">
        <v>228</v>
      </c>
      <c r="L2618" s="172" t="s">
        <v>228</v>
      </c>
    </row>
    <row r="2619" spans="2:12">
      <c r="B2619" s="143" t="s">
        <v>228</v>
      </c>
      <c r="C2619" s="143" t="s">
        <v>228</v>
      </c>
      <c r="D2619" s="143" t="s">
        <v>228</v>
      </c>
      <c r="E2619" s="488" t="s">
        <v>228</v>
      </c>
      <c r="F2619" s="422"/>
      <c r="G2619" s="143" t="s">
        <v>228</v>
      </c>
      <c r="H2619" s="488" t="s">
        <v>228</v>
      </c>
      <c r="I2619" s="422"/>
      <c r="J2619" s="143" t="s">
        <v>228</v>
      </c>
      <c r="K2619" s="143" t="s">
        <v>228</v>
      </c>
      <c r="L2619" s="143" t="s">
        <v>228</v>
      </c>
    </row>
    <row r="2620" spans="2:12">
      <c r="B2620" s="485" t="s">
        <v>539</v>
      </c>
      <c r="C2620" s="444"/>
      <c r="D2620" s="167" t="s">
        <v>537</v>
      </c>
      <c r="E2620" s="484" t="s">
        <v>2425</v>
      </c>
      <c r="F2620" s="444"/>
      <c r="G2620" s="168" t="s">
        <v>2426</v>
      </c>
      <c r="H2620" s="484" t="s">
        <v>3</v>
      </c>
      <c r="I2620" s="444"/>
      <c r="J2620" s="168" t="s">
        <v>2425</v>
      </c>
      <c r="K2620" s="168" t="s">
        <v>2426</v>
      </c>
      <c r="L2620" s="168" t="s">
        <v>3</v>
      </c>
    </row>
    <row r="2621" spans="2:12">
      <c r="B2621" s="493" t="s">
        <v>228</v>
      </c>
      <c r="C2621" s="427"/>
      <c r="D2621" s="169" t="s">
        <v>228</v>
      </c>
      <c r="E2621" s="490" t="s">
        <v>258</v>
      </c>
      <c r="F2621" s="432"/>
      <c r="G2621" s="432"/>
      <c r="H2621" s="432"/>
      <c r="I2621" s="433"/>
      <c r="J2621" s="490" t="s">
        <v>257</v>
      </c>
      <c r="K2621" s="432"/>
      <c r="L2621" s="433"/>
    </row>
    <row r="2622" spans="2:12" ht="21">
      <c r="B2622" s="483" t="s">
        <v>248</v>
      </c>
      <c r="C2622" s="427"/>
      <c r="D2622" s="170" t="s">
        <v>247</v>
      </c>
      <c r="E2622" s="482">
        <v>-1842</v>
      </c>
      <c r="F2622" s="427"/>
      <c r="G2622" s="171">
        <v>-4500</v>
      </c>
      <c r="H2622" s="482">
        <v>2658</v>
      </c>
      <c r="I2622" s="427"/>
      <c r="J2622" s="141">
        <v>-1842</v>
      </c>
      <c r="K2622" s="171">
        <v>-4500</v>
      </c>
      <c r="L2622" s="141">
        <v>2658</v>
      </c>
    </row>
    <row r="2623" spans="2:12">
      <c r="B2623" s="483" t="s">
        <v>241</v>
      </c>
      <c r="C2623" s="427"/>
      <c r="D2623" s="170" t="s">
        <v>240</v>
      </c>
      <c r="E2623" s="487" t="s">
        <v>228</v>
      </c>
      <c r="F2623" s="427"/>
      <c r="G2623" s="172" t="s">
        <v>228</v>
      </c>
      <c r="H2623" s="487" t="s">
        <v>228</v>
      </c>
      <c r="I2623" s="427"/>
      <c r="J2623" s="141">
        <v>0</v>
      </c>
      <c r="K2623" s="171">
        <v>0</v>
      </c>
      <c r="L2623" s="141">
        <v>0</v>
      </c>
    </row>
    <row r="2624" spans="2:12">
      <c r="B2624" s="483" t="s">
        <v>239</v>
      </c>
      <c r="C2624" s="427"/>
      <c r="D2624" s="170" t="s">
        <v>238</v>
      </c>
      <c r="E2624" s="487" t="s">
        <v>228</v>
      </c>
      <c r="F2624" s="427"/>
      <c r="G2624" s="172" t="s">
        <v>228</v>
      </c>
      <c r="H2624" s="487" t="s">
        <v>228</v>
      </c>
      <c r="I2624" s="427"/>
      <c r="J2624" s="141">
        <v>-1842</v>
      </c>
      <c r="K2624" s="171">
        <v>-4500</v>
      </c>
      <c r="L2624" s="141">
        <v>2658</v>
      </c>
    </row>
    <row r="2625" spans="2:12" ht="21">
      <c r="B2625" s="483" t="s">
        <v>232</v>
      </c>
      <c r="C2625" s="427"/>
      <c r="D2625" s="170" t="s">
        <v>77</v>
      </c>
      <c r="E2625" s="487" t="s">
        <v>228</v>
      </c>
      <c r="F2625" s="427"/>
      <c r="G2625" s="172" t="s">
        <v>228</v>
      </c>
      <c r="H2625" s="487" t="s">
        <v>228</v>
      </c>
      <c r="I2625" s="427"/>
      <c r="J2625" s="141">
        <v>0</v>
      </c>
      <c r="K2625" s="171">
        <v>0</v>
      </c>
      <c r="L2625" s="141">
        <v>0</v>
      </c>
    </row>
    <row r="2626" spans="2:12" ht="21">
      <c r="B2626" s="483" t="s">
        <v>231</v>
      </c>
      <c r="C2626" s="427"/>
      <c r="D2626" s="170" t="s">
        <v>230</v>
      </c>
      <c r="E2626" s="487" t="s">
        <v>228</v>
      </c>
      <c r="F2626" s="427"/>
      <c r="G2626" s="172" t="s">
        <v>228</v>
      </c>
      <c r="H2626" s="487" t="s">
        <v>228</v>
      </c>
      <c r="I2626" s="427"/>
      <c r="J2626" s="141">
        <v>-1842</v>
      </c>
      <c r="K2626" s="171">
        <v>-4500</v>
      </c>
      <c r="L2626" s="141">
        <v>2658</v>
      </c>
    </row>
    <row r="2627" spans="2:12" ht="21">
      <c r="B2627" s="483" t="s">
        <v>27</v>
      </c>
      <c r="C2627" s="427"/>
      <c r="D2627" s="170" t="s">
        <v>2024</v>
      </c>
      <c r="E2627" s="482">
        <v>-1842</v>
      </c>
      <c r="F2627" s="427"/>
      <c r="G2627" s="171">
        <v>-4500</v>
      </c>
      <c r="H2627" s="482">
        <v>2658</v>
      </c>
      <c r="I2627" s="427"/>
      <c r="J2627" s="172" t="s">
        <v>228</v>
      </c>
      <c r="K2627" s="172" t="s">
        <v>228</v>
      </c>
      <c r="L2627" s="172" t="s">
        <v>228</v>
      </c>
    </row>
    <row r="2628" spans="2:12">
      <c r="B2628" s="143" t="s">
        <v>228</v>
      </c>
      <c r="C2628" s="143" t="s">
        <v>228</v>
      </c>
      <c r="D2628" s="143" t="s">
        <v>228</v>
      </c>
      <c r="E2628" s="488" t="s">
        <v>228</v>
      </c>
      <c r="F2628" s="422"/>
      <c r="G2628" s="143" t="s">
        <v>228</v>
      </c>
      <c r="H2628" s="488" t="s">
        <v>228</v>
      </c>
      <c r="I2628" s="422"/>
      <c r="J2628" s="143" t="s">
        <v>228</v>
      </c>
      <c r="K2628" s="143" t="s">
        <v>228</v>
      </c>
      <c r="L2628" s="143" t="s">
        <v>228</v>
      </c>
    </row>
    <row r="2629" spans="2:12">
      <c r="B2629" s="485" t="s">
        <v>538</v>
      </c>
      <c r="C2629" s="444"/>
      <c r="D2629" s="167" t="s">
        <v>537</v>
      </c>
      <c r="E2629" s="484" t="s">
        <v>2425</v>
      </c>
      <c r="F2629" s="444"/>
      <c r="G2629" s="168" t="s">
        <v>2426</v>
      </c>
      <c r="H2629" s="484" t="s">
        <v>3</v>
      </c>
      <c r="I2629" s="444"/>
      <c r="J2629" s="168" t="s">
        <v>2425</v>
      </c>
      <c r="K2629" s="168" t="s">
        <v>2426</v>
      </c>
      <c r="L2629" s="168" t="s">
        <v>3</v>
      </c>
    </row>
    <row r="2630" spans="2:12">
      <c r="B2630" s="486" t="s">
        <v>259</v>
      </c>
      <c r="C2630" s="427"/>
      <c r="D2630" s="169" t="s">
        <v>228</v>
      </c>
      <c r="E2630" s="490" t="s">
        <v>258</v>
      </c>
      <c r="F2630" s="432"/>
      <c r="G2630" s="432"/>
      <c r="H2630" s="432"/>
      <c r="I2630" s="433"/>
      <c r="J2630" s="490" t="s">
        <v>257</v>
      </c>
      <c r="K2630" s="432"/>
      <c r="L2630" s="433"/>
    </row>
    <row r="2631" spans="2:12" ht="17.100000000000001" customHeight="1">
      <c r="B2631" s="492" t="s">
        <v>256</v>
      </c>
      <c r="C2631" s="426"/>
      <c r="D2631" s="426"/>
      <c r="E2631" s="426"/>
      <c r="F2631" s="426"/>
      <c r="G2631" s="426"/>
      <c r="H2631" s="426"/>
      <c r="I2631" s="426"/>
      <c r="J2631" s="426"/>
      <c r="K2631" s="426"/>
      <c r="L2631" s="427"/>
    </row>
    <row r="2632" spans="2:12">
      <c r="B2632" s="483" t="s">
        <v>252</v>
      </c>
      <c r="C2632" s="427"/>
      <c r="D2632" s="170" t="s">
        <v>251</v>
      </c>
      <c r="E2632" s="482">
        <v>0</v>
      </c>
      <c r="F2632" s="427"/>
      <c r="G2632" s="171">
        <v>0</v>
      </c>
      <c r="H2632" s="482">
        <v>0</v>
      </c>
      <c r="I2632" s="427"/>
      <c r="J2632" s="141">
        <v>0</v>
      </c>
      <c r="K2632" s="171">
        <v>0</v>
      </c>
      <c r="L2632" s="141">
        <v>0</v>
      </c>
    </row>
    <row r="2633" spans="2:12">
      <c r="B2633" s="204" t="s">
        <v>533</v>
      </c>
      <c r="C2633" s="174" t="s">
        <v>536</v>
      </c>
      <c r="D2633" s="229" t="s">
        <v>535</v>
      </c>
      <c r="E2633" s="489">
        <v>572</v>
      </c>
      <c r="F2633" s="427"/>
      <c r="G2633" s="173">
        <v>1300</v>
      </c>
      <c r="H2633" s="489">
        <v>-728</v>
      </c>
      <c r="I2633" s="427"/>
      <c r="J2633" s="142">
        <v>572</v>
      </c>
      <c r="K2633" s="173">
        <v>1300</v>
      </c>
      <c r="L2633" s="142">
        <v>-728</v>
      </c>
    </row>
    <row r="2634" spans="2:12">
      <c r="B2634" s="204" t="s">
        <v>533</v>
      </c>
      <c r="C2634" s="174" t="s">
        <v>510</v>
      </c>
      <c r="D2634" s="229" t="s">
        <v>1645</v>
      </c>
      <c r="E2634" s="489">
        <v>670</v>
      </c>
      <c r="F2634" s="427"/>
      <c r="G2634" s="173">
        <v>1500</v>
      </c>
      <c r="H2634" s="489">
        <v>-830</v>
      </c>
      <c r="I2634" s="427"/>
      <c r="J2634" s="142">
        <v>670</v>
      </c>
      <c r="K2634" s="173">
        <v>1500</v>
      </c>
      <c r="L2634" s="142">
        <v>-830</v>
      </c>
    </row>
    <row r="2635" spans="2:12">
      <c r="B2635" s="204" t="s">
        <v>533</v>
      </c>
      <c r="C2635" s="174" t="s">
        <v>534</v>
      </c>
      <c r="D2635" s="229" t="s">
        <v>1646</v>
      </c>
      <c r="E2635" s="489">
        <v>0</v>
      </c>
      <c r="F2635" s="427"/>
      <c r="G2635" s="173">
        <v>800</v>
      </c>
      <c r="H2635" s="489">
        <v>-800</v>
      </c>
      <c r="I2635" s="427"/>
      <c r="J2635" s="142">
        <v>0</v>
      </c>
      <c r="K2635" s="173">
        <v>800</v>
      </c>
      <c r="L2635" s="142">
        <v>-800</v>
      </c>
    </row>
    <row r="2636" spans="2:12">
      <c r="B2636" s="204" t="s">
        <v>533</v>
      </c>
      <c r="C2636" s="174" t="s">
        <v>532</v>
      </c>
      <c r="D2636" s="229" t="s">
        <v>1647</v>
      </c>
      <c r="E2636" s="489">
        <v>600</v>
      </c>
      <c r="F2636" s="427"/>
      <c r="G2636" s="173">
        <v>900</v>
      </c>
      <c r="H2636" s="489">
        <v>-300</v>
      </c>
      <c r="I2636" s="427"/>
      <c r="J2636" s="142">
        <v>600</v>
      </c>
      <c r="K2636" s="173">
        <v>900</v>
      </c>
      <c r="L2636" s="142">
        <v>-300</v>
      </c>
    </row>
    <row r="2637" spans="2:12" ht="21">
      <c r="B2637" s="483" t="s">
        <v>250</v>
      </c>
      <c r="C2637" s="427"/>
      <c r="D2637" s="170" t="s">
        <v>249</v>
      </c>
      <c r="E2637" s="482">
        <v>1842</v>
      </c>
      <c r="F2637" s="427"/>
      <c r="G2637" s="171">
        <v>4500</v>
      </c>
      <c r="H2637" s="482">
        <v>-2658</v>
      </c>
      <c r="I2637" s="427"/>
      <c r="J2637" s="141">
        <v>1842</v>
      </c>
      <c r="K2637" s="171">
        <v>4500</v>
      </c>
      <c r="L2637" s="141">
        <v>-2658</v>
      </c>
    </row>
    <row r="2638" spans="2:12" ht="21">
      <c r="B2638" s="483" t="s">
        <v>248</v>
      </c>
      <c r="C2638" s="427"/>
      <c r="D2638" s="170" t="s">
        <v>247</v>
      </c>
      <c r="E2638" s="482">
        <v>-1842</v>
      </c>
      <c r="F2638" s="427"/>
      <c r="G2638" s="171">
        <v>-4500</v>
      </c>
      <c r="H2638" s="482">
        <v>2658</v>
      </c>
      <c r="I2638" s="427"/>
      <c r="J2638" s="141">
        <v>-1842</v>
      </c>
      <c r="K2638" s="171">
        <v>-4500</v>
      </c>
      <c r="L2638" s="141">
        <v>2658</v>
      </c>
    </row>
    <row r="2639" spans="2:12">
      <c r="B2639" s="483" t="s">
        <v>2022</v>
      </c>
      <c r="C2639" s="427"/>
      <c r="D2639" s="170" t="s">
        <v>2023</v>
      </c>
      <c r="E2639" s="482">
        <v>0</v>
      </c>
      <c r="F2639" s="427"/>
      <c r="G2639" s="171">
        <v>0</v>
      </c>
      <c r="H2639" s="482">
        <v>0</v>
      </c>
      <c r="I2639" s="427"/>
      <c r="J2639" s="172" t="s">
        <v>228</v>
      </c>
      <c r="K2639" s="172" t="s">
        <v>228</v>
      </c>
      <c r="L2639" s="172" t="s">
        <v>228</v>
      </c>
    </row>
    <row r="2640" spans="2:12" ht="21">
      <c r="B2640" s="483" t="s">
        <v>27</v>
      </c>
      <c r="C2640" s="427"/>
      <c r="D2640" s="170" t="s">
        <v>2024</v>
      </c>
      <c r="E2640" s="482">
        <v>-1842</v>
      </c>
      <c r="F2640" s="427"/>
      <c r="G2640" s="171">
        <v>-4500</v>
      </c>
      <c r="H2640" s="482">
        <v>2658</v>
      </c>
      <c r="I2640" s="427"/>
      <c r="J2640" s="172" t="s">
        <v>228</v>
      </c>
      <c r="K2640" s="172" t="s">
        <v>228</v>
      </c>
      <c r="L2640" s="172" t="s">
        <v>228</v>
      </c>
    </row>
    <row r="2641" spans="2:12" ht="17.100000000000001" customHeight="1">
      <c r="B2641" s="492" t="s">
        <v>246</v>
      </c>
      <c r="C2641" s="426"/>
      <c r="D2641" s="426"/>
      <c r="E2641" s="426"/>
      <c r="F2641" s="426"/>
      <c r="G2641" s="426"/>
      <c r="H2641" s="426"/>
      <c r="I2641" s="426"/>
      <c r="J2641" s="426"/>
      <c r="K2641" s="426"/>
      <c r="L2641" s="427"/>
    </row>
    <row r="2642" spans="2:12">
      <c r="B2642" s="483" t="s">
        <v>245</v>
      </c>
      <c r="C2642" s="427"/>
      <c r="D2642" s="170" t="s">
        <v>244</v>
      </c>
      <c r="E2642" s="487" t="s">
        <v>228</v>
      </c>
      <c r="F2642" s="427"/>
      <c r="G2642" s="172" t="s">
        <v>228</v>
      </c>
      <c r="H2642" s="487" t="s">
        <v>228</v>
      </c>
      <c r="I2642" s="427"/>
      <c r="J2642" s="141">
        <v>0</v>
      </c>
      <c r="K2642" s="171">
        <v>0</v>
      </c>
      <c r="L2642" s="141">
        <v>0</v>
      </c>
    </row>
    <row r="2643" spans="2:12">
      <c r="B2643" s="483" t="s">
        <v>243</v>
      </c>
      <c r="C2643" s="427"/>
      <c r="D2643" s="170" t="s">
        <v>242</v>
      </c>
      <c r="E2643" s="487" t="s">
        <v>228</v>
      </c>
      <c r="F2643" s="427"/>
      <c r="G2643" s="172" t="s">
        <v>228</v>
      </c>
      <c r="H2643" s="487" t="s">
        <v>228</v>
      </c>
      <c r="I2643" s="427"/>
      <c r="J2643" s="141">
        <v>0</v>
      </c>
      <c r="K2643" s="171">
        <v>0</v>
      </c>
      <c r="L2643" s="141">
        <v>0</v>
      </c>
    </row>
    <row r="2644" spans="2:12">
      <c r="B2644" s="483" t="s">
        <v>241</v>
      </c>
      <c r="C2644" s="427"/>
      <c r="D2644" s="170" t="s">
        <v>240</v>
      </c>
      <c r="E2644" s="487" t="s">
        <v>228</v>
      </c>
      <c r="F2644" s="427"/>
      <c r="G2644" s="172" t="s">
        <v>228</v>
      </c>
      <c r="H2644" s="487" t="s">
        <v>228</v>
      </c>
      <c r="I2644" s="427"/>
      <c r="J2644" s="141">
        <v>0</v>
      </c>
      <c r="K2644" s="171">
        <v>0</v>
      </c>
      <c r="L2644" s="141">
        <v>0</v>
      </c>
    </row>
    <row r="2645" spans="2:12">
      <c r="B2645" s="483" t="s">
        <v>239</v>
      </c>
      <c r="C2645" s="427"/>
      <c r="D2645" s="170" t="s">
        <v>238</v>
      </c>
      <c r="E2645" s="487" t="s">
        <v>228</v>
      </c>
      <c r="F2645" s="427"/>
      <c r="G2645" s="172" t="s">
        <v>228</v>
      </c>
      <c r="H2645" s="487" t="s">
        <v>228</v>
      </c>
      <c r="I2645" s="427"/>
      <c r="J2645" s="141">
        <v>-1842</v>
      </c>
      <c r="K2645" s="171">
        <v>-4500</v>
      </c>
      <c r="L2645" s="141">
        <v>2658</v>
      </c>
    </row>
    <row r="2646" spans="2:12" ht="17.100000000000001" customHeight="1">
      <c r="B2646" s="492" t="s">
        <v>237</v>
      </c>
      <c r="C2646" s="426"/>
      <c r="D2646" s="426"/>
      <c r="E2646" s="426"/>
      <c r="F2646" s="426"/>
      <c r="G2646" s="426"/>
      <c r="H2646" s="426"/>
      <c r="I2646" s="426"/>
      <c r="J2646" s="426"/>
      <c r="K2646" s="426"/>
      <c r="L2646" s="427"/>
    </row>
    <row r="2647" spans="2:12">
      <c r="B2647" s="483" t="s">
        <v>236</v>
      </c>
      <c r="C2647" s="427"/>
      <c r="D2647" s="170" t="s">
        <v>235</v>
      </c>
      <c r="E2647" s="487" t="s">
        <v>228</v>
      </c>
      <c r="F2647" s="427"/>
      <c r="G2647" s="172" t="s">
        <v>228</v>
      </c>
      <c r="H2647" s="487" t="s">
        <v>228</v>
      </c>
      <c r="I2647" s="427"/>
      <c r="J2647" s="141">
        <v>0</v>
      </c>
      <c r="K2647" s="171">
        <v>0</v>
      </c>
      <c r="L2647" s="141">
        <v>0</v>
      </c>
    </row>
    <row r="2648" spans="2:12">
      <c r="B2648" s="483" t="s">
        <v>234</v>
      </c>
      <c r="C2648" s="427"/>
      <c r="D2648" s="170" t="s">
        <v>233</v>
      </c>
      <c r="E2648" s="487" t="s">
        <v>228</v>
      </c>
      <c r="F2648" s="427"/>
      <c r="G2648" s="172" t="s">
        <v>228</v>
      </c>
      <c r="H2648" s="487" t="s">
        <v>228</v>
      </c>
      <c r="I2648" s="427"/>
      <c r="J2648" s="141">
        <v>0</v>
      </c>
      <c r="K2648" s="171">
        <v>0</v>
      </c>
      <c r="L2648" s="141">
        <v>0</v>
      </c>
    </row>
    <row r="2649" spans="2:12" ht="21">
      <c r="B2649" s="483" t="s">
        <v>232</v>
      </c>
      <c r="C2649" s="427"/>
      <c r="D2649" s="170" t="s">
        <v>77</v>
      </c>
      <c r="E2649" s="487" t="s">
        <v>228</v>
      </c>
      <c r="F2649" s="427"/>
      <c r="G2649" s="172" t="s">
        <v>228</v>
      </c>
      <c r="H2649" s="487" t="s">
        <v>228</v>
      </c>
      <c r="I2649" s="427"/>
      <c r="J2649" s="141">
        <v>0</v>
      </c>
      <c r="K2649" s="171">
        <v>0</v>
      </c>
      <c r="L2649" s="141">
        <v>0</v>
      </c>
    </row>
    <row r="2650" spans="2:12" ht="21">
      <c r="B2650" s="483" t="s">
        <v>231</v>
      </c>
      <c r="C2650" s="427"/>
      <c r="D2650" s="170" t="s">
        <v>230</v>
      </c>
      <c r="E2650" s="487" t="s">
        <v>228</v>
      </c>
      <c r="F2650" s="427"/>
      <c r="G2650" s="172" t="s">
        <v>228</v>
      </c>
      <c r="H2650" s="487" t="s">
        <v>228</v>
      </c>
      <c r="I2650" s="427"/>
      <c r="J2650" s="141">
        <v>-1842</v>
      </c>
      <c r="K2650" s="171">
        <v>-4500</v>
      </c>
      <c r="L2650" s="141">
        <v>2658</v>
      </c>
    </row>
    <row r="2651" spans="2:12">
      <c r="B2651" s="143" t="s">
        <v>228</v>
      </c>
      <c r="C2651" s="143" t="s">
        <v>228</v>
      </c>
      <c r="D2651" s="143" t="s">
        <v>228</v>
      </c>
      <c r="E2651" s="488" t="s">
        <v>228</v>
      </c>
      <c r="F2651" s="422"/>
      <c r="G2651" s="143" t="s">
        <v>228</v>
      </c>
      <c r="H2651" s="488" t="s">
        <v>228</v>
      </c>
      <c r="I2651" s="422"/>
      <c r="J2651" s="143" t="s">
        <v>228</v>
      </c>
      <c r="K2651" s="143" t="s">
        <v>228</v>
      </c>
      <c r="L2651" s="143" t="s">
        <v>228</v>
      </c>
    </row>
    <row r="2652" spans="2:12">
      <c r="B2652" s="485" t="s">
        <v>1948</v>
      </c>
      <c r="C2652" s="444"/>
      <c r="D2652" s="167" t="s">
        <v>1949</v>
      </c>
      <c r="E2652" s="484" t="s">
        <v>2425</v>
      </c>
      <c r="F2652" s="444"/>
      <c r="G2652" s="168" t="s">
        <v>2426</v>
      </c>
      <c r="H2652" s="484" t="s">
        <v>3</v>
      </c>
      <c r="I2652" s="444"/>
      <c r="J2652" s="168" t="s">
        <v>2425</v>
      </c>
      <c r="K2652" s="168" t="s">
        <v>2426</v>
      </c>
      <c r="L2652" s="168" t="s">
        <v>3</v>
      </c>
    </row>
    <row r="2653" spans="2:12">
      <c r="B2653" s="493" t="s">
        <v>228</v>
      </c>
      <c r="C2653" s="427"/>
      <c r="D2653" s="169" t="s">
        <v>228</v>
      </c>
      <c r="E2653" s="490" t="s">
        <v>258</v>
      </c>
      <c r="F2653" s="432"/>
      <c r="G2653" s="432"/>
      <c r="H2653" s="432"/>
      <c r="I2653" s="433"/>
      <c r="J2653" s="490" t="s">
        <v>257</v>
      </c>
      <c r="K2653" s="432"/>
      <c r="L2653" s="433"/>
    </row>
    <row r="2654" spans="2:12" ht="21">
      <c r="B2654" s="483" t="s">
        <v>248</v>
      </c>
      <c r="C2654" s="427"/>
      <c r="D2654" s="170" t="s">
        <v>247</v>
      </c>
      <c r="E2654" s="482">
        <v>160</v>
      </c>
      <c r="F2654" s="427"/>
      <c r="G2654" s="171">
        <v>-1000</v>
      </c>
      <c r="H2654" s="482">
        <v>1160</v>
      </c>
      <c r="I2654" s="427"/>
      <c r="J2654" s="141">
        <v>160</v>
      </c>
      <c r="K2654" s="171">
        <v>-1000</v>
      </c>
      <c r="L2654" s="141">
        <v>1160</v>
      </c>
    </row>
    <row r="2655" spans="2:12">
      <c r="B2655" s="483" t="s">
        <v>241</v>
      </c>
      <c r="C2655" s="427"/>
      <c r="D2655" s="170" t="s">
        <v>240</v>
      </c>
      <c r="E2655" s="487" t="s">
        <v>228</v>
      </c>
      <c r="F2655" s="427"/>
      <c r="G2655" s="172" t="s">
        <v>228</v>
      </c>
      <c r="H2655" s="487" t="s">
        <v>228</v>
      </c>
      <c r="I2655" s="427"/>
      <c r="J2655" s="141">
        <v>0</v>
      </c>
      <c r="K2655" s="171">
        <v>0</v>
      </c>
      <c r="L2655" s="141">
        <v>0</v>
      </c>
    </row>
    <row r="2656" spans="2:12">
      <c r="B2656" s="483" t="s">
        <v>239</v>
      </c>
      <c r="C2656" s="427"/>
      <c r="D2656" s="170" t="s">
        <v>238</v>
      </c>
      <c r="E2656" s="487" t="s">
        <v>228</v>
      </c>
      <c r="F2656" s="427"/>
      <c r="G2656" s="172" t="s">
        <v>228</v>
      </c>
      <c r="H2656" s="487" t="s">
        <v>228</v>
      </c>
      <c r="I2656" s="427"/>
      <c r="J2656" s="141">
        <v>160</v>
      </c>
      <c r="K2656" s="171">
        <v>-1000</v>
      </c>
      <c r="L2656" s="141">
        <v>1160</v>
      </c>
    </row>
    <row r="2657" spans="2:12" ht="21">
      <c r="B2657" s="483" t="s">
        <v>232</v>
      </c>
      <c r="C2657" s="427"/>
      <c r="D2657" s="170" t="s">
        <v>77</v>
      </c>
      <c r="E2657" s="487" t="s">
        <v>228</v>
      </c>
      <c r="F2657" s="427"/>
      <c r="G2657" s="172" t="s">
        <v>228</v>
      </c>
      <c r="H2657" s="487" t="s">
        <v>228</v>
      </c>
      <c r="I2657" s="427"/>
      <c r="J2657" s="141">
        <v>0</v>
      </c>
      <c r="K2657" s="171">
        <v>0</v>
      </c>
      <c r="L2657" s="141">
        <v>0</v>
      </c>
    </row>
    <row r="2658" spans="2:12" ht="21">
      <c r="B2658" s="483" t="s">
        <v>231</v>
      </c>
      <c r="C2658" s="427"/>
      <c r="D2658" s="170" t="s">
        <v>230</v>
      </c>
      <c r="E2658" s="487" t="s">
        <v>228</v>
      </c>
      <c r="F2658" s="427"/>
      <c r="G2658" s="172" t="s">
        <v>228</v>
      </c>
      <c r="H2658" s="487" t="s">
        <v>228</v>
      </c>
      <c r="I2658" s="427"/>
      <c r="J2658" s="141">
        <v>160</v>
      </c>
      <c r="K2658" s="171">
        <v>-1000</v>
      </c>
      <c r="L2658" s="141">
        <v>1160</v>
      </c>
    </row>
    <row r="2659" spans="2:12" ht="21">
      <c r="B2659" s="483" t="s">
        <v>27</v>
      </c>
      <c r="C2659" s="427"/>
      <c r="D2659" s="170" t="s">
        <v>2024</v>
      </c>
      <c r="E2659" s="482">
        <v>160</v>
      </c>
      <c r="F2659" s="427"/>
      <c r="G2659" s="171">
        <v>-1000</v>
      </c>
      <c r="H2659" s="482">
        <v>1160</v>
      </c>
      <c r="I2659" s="427"/>
      <c r="J2659" s="172" t="s">
        <v>228</v>
      </c>
      <c r="K2659" s="172" t="s">
        <v>228</v>
      </c>
      <c r="L2659" s="172" t="s">
        <v>228</v>
      </c>
    </row>
    <row r="2660" spans="2:12">
      <c r="B2660" s="143" t="s">
        <v>228</v>
      </c>
      <c r="C2660" s="143" t="s">
        <v>228</v>
      </c>
      <c r="D2660" s="143" t="s">
        <v>228</v>
      </c>
      <c r="E2660" s="488" t="s">
        <v>228</v>
      </c>
      <c r="F2660" s="422"/>
      <c r="G2660" s="143" t="s">
        <v>228</v>
      </c>
      <c r="H2660" s="488" t="s">
        <v>228</v>
      </c>
      <c r="I2660" s="422"/>
      <c r="J2660" s="143" t="s">
        <v>228</v>
      </c>
      <c r="K2660" s="143" t="s">
        <v>228</v>
      </c>
      <c r="L2660" s="143" t="s">
        <v>228</v>
      </c>
    </row>
    <row r="2661" spans="2:12">
      <c r="B2661" s="485" t="s">
        <v>1950</v>
      </c>
      <c r="C2661" s="444"/>
      <c r="D2661" s="167" t="s">
        <v>1951</v>
      </c>
      <c r="E2661" s="484" t="s">
        <v>2425</v>
      </c>
      <c r="F2661" s="444"/>
      <c r="G2661" s="168" t="s">
        <v>2426</v>
      </c>
      <c r="H2661" s="484" t="s">
        <v>3</v>
      </c>
      <c r="I2661" s="444"/>
      <c r="J2661" s="168" t="s">
        <v>2425</v>
      </c>
      <c r="K2661" s="168" t="s">
        <v>2426</v>
      </c>
      <c r="L2661" s="168" t="s">
        <v>3</v>
      </c>
    </row>
    <row r="2662" spans="2:12">
      <c r="B2662" s="493" t="s">
        <v>228</v>
      </c>
      <c r="C2662" s="427"/>
      <c r="D2662" s="169" t="s">
        <v>228</v>
      </c>
      <c r="E2662" s="490" t="s">
        <v>258</v>
      </c>
      <c r="F2662" s="432"/>
      <c r="G2662" s="432"/>
      <c r="H2662" s="432"/>
      <c r="I2662" s="433"/>
      <c r="J2662" s="490" t="s">
        <v>257</v>
      </c>
      <c r="K2662" s="432"/>
      <c r="L2662" s="433"/>
    </row>
    <row r="2663" spans="2:12" ht="21">
      <c r="B2663" s="483" t="s">
        <v>248</v>
      </c>
      <c r="C2663" s="427"/>
      <c r="D2663" s="170" t="s">
        <v>247</v>
      </c>
      <c r="E2663" s="482">
        <v>160</v>
      </c>
      <c r="F2663" s="427"/>
      <c r="G2663" s="171">
        <v>-1000</v>
      </c>
      <c r="H2663" s="482">
        <v>1160</v>
      </c>
      <c r="I2663" s="427"/>
      <c r="J2663" s="141">
        <v>160</v>
      </c>
      <c r="K2663" s="171">
        <v>-1000</v>
      </c>
      <c r="L2663" s="141">
        <v>1160</v>
      </c>
    </row>
    <row r="2664" spans="2:12">
      <c r="B2664" s="483" t="s">
        <v>241</v>
      </c>
      <c r="C2664" s="427"/>
      <c r="D2664" s="170" t="s">
        <v>240</v>
      </c>
      <c r="E2664" s="487" t="s">
        <v>228</v>
      </c>
      <c r="F2664" s="427"/>
      <c r="G2664" s="172" t="s">
        <v>228</v>
      </c>
      <c r="H2664" s="487" t="s">
        <v>228</v>
      </c>
      <c r="I2664" s="427"/>
      <c r="J2664" s="141">
        <v>0</v>
      </c>
      <c r="K2664" s="171">
        <v>0</v>
      </c>
      <c r="L2664" s="141">
        <v>0</v>
      </c>
    </row>
    <row r="2665" spans="2:12">
      <c r="B2665" s="483" t="s">
        <v>239</v>
      </c>
      <c r="C2665" s="427"/>
      <c r="D2665" s="170" t="s">
        <v>238</v>
      </c>
      <c r="E2665" s="487" t="s">
        <v>228</v>
      </c>
      <c r="F2665" s="427"/>
      <c r="G2665" s="172" t="s">
        <v>228</v>
      </c>
      <c r="H2665" s="487" t="s">
        <v>228</v>
      </c>
      <c r="I2665" s="427"/>
      <c r="J2665" s="141">
        <v>160</v>
      </c>
      <c r="K2665" s="171">
        <v>-1000</v>
      </c>
      <c r="L2665" s="141">
        <v>1160</v>
      </c>
    </row>
    <row r="2666" spans="2:12" ht="21">
      <c r="B2666" s="483" t="s">
        <v>232</v>
      </c>
      <c r="C2666" s="427"/>
      <c r="D2666" s="170" t="s">
        <v>77</v>
      </c>
      <c r="E2666" s="487" t="s">
        <v>228</v>
      </c>
      <c r="F2666" s="427"/>
      <c r="G2666" s="172" t="s">
        <v>228</v>
      </c>
      <c r="H2666" s="487" t="s">
        <v>228</v>
      </c>
      <c r="I2666" s="427"/>
      <c r="J2666" s="141">
        <v>0</v>
      </c>
      <c r="K2666" s="171">
        <v>0</v>
      </c>
      <c r="L2666" s="141">
        <v>0</v>
      </c>
    </row>
    <row r="2667" spans="2:12" ht="21">
      <c r="B2667" s="483" t="s">
        <v>231</v>
      </c>
      <c r="C2667" s="427"/>
      <c r="D2667" s="170" t="s">
        <v>230</v>
      </c>
      <c r="E2667" s="487" t="s">
        <v>228</v>
      </c>
      <c r="F2667" s="427"/>
      <c r="G2667" s="172" t="s">
        <v>228</v>
      </c>
      <c r="H2667" s="487" t="s">
        <v>228</v>
      </c>
      <c r="I2667" s="427"/>
      <c r="J2667" s="141">
        <v>160</v>
      </c>
      <c r="K2667" s="171">
        <v>-1000</v>
      </c>
      <c r="L2667" s="141">
        <v>1160</v>
      </c>
    </row>
    <row r="2668" spans="2:12" ht="21">
      <c r="B2668" s="483" t="s">
        <v>27</v>
      </c>
      <c r="C2668" s="427"/>
      <c r="D2668" s="170" t="s">
        <v>2024</v>
      </c>
      <c r="E2668" s="482">
        <v>160</v>
      </c>
      <c r="F2668" s="427"/>
      <c r="G2668" s="171">
        <v>-1000</v>
      </c>
      <c r="H2668" s="482">
        <v>1160</v>
      </c>
      <c r="I2668" s="427"/>
      <c r="J2668" s="172" t="s">
        <v>228</v>
      </c>
      <c r="K2668" s="172" t="s">
        <v>228</v>
      </c>
      <c r="L2668" s="172" t="s">
        <v>228</v>
      </c>
    </row>
    <row r="2669" spans="2:12">
      <c r="B2669" s="143" t="s">
        <v>228</v>
      </c>
      <c r="C2669" s="143" t="s">
        <v>228</v>
      </c>
      <c r="D2669" s="143" t="s">
        <v>228</v>
      </c>
      <c r="E2669" s="488" t="s">
        <v>228</v>
      </c>
      <c r="F2669" s="422"/>
      <c r="G2669" s="143" t="s">
        <v>228</v>
      </c>
      <c r="H2669" s="488" t="s">
        <v>228</v>
      </c>
      <c r="I2669" s="422"/>
      <c r="J2669" s="143" t="s">
        <v>228</v>
      </c>
      <c r="K2669" s="143" t="s">
        <v>228</v>
      </c>
      <c r="L2669" s="143" t="s">
        <v>228</v>
      </c>
    </row>
    <row r="2670" spans="2:12">
      <c r="B2670" s="485" t="s">
        <v>1952</v>
      </c>
      <c r="C2670" s="444"/>
      <c r="D2670" s="167" t="s">
        <v>1951</v>
      </c>
      <c r="E2670" s="484" t="s">
        <v>2425</v>
      </c>
      <c r="F2670" s="444"/>
      <c r="G2670" s="168" t="s">
        <v>2426</v>
      </c>
      <c r="H2670" s="484" t="s">
        <v>3</v>
      </c>
      <c r="I2670" s="444"/>
      <c r="J2670" s="168" t="s">
        <v>2425</v>
      </c>
      <c r="K2670" s="168" t="s">
        <v>2426</v>
      </c>
      <c r="L2670" s="168" t="s">
        <v>3</v>
      </c>
    </row>
    <row r="2671" spans="2:12">
      <c r="B2671" s="486" t="s">
        <v>259</v>
      </c>
      <c r="C2671" s="427"/>
      <c r="D2671" s="169" t="s">
        <v>228</v>
      </c>
      <c r="E2671" s="490" t="s">
        <v>258</v>
      </c>
      <c r="F2671" s="432"/>
      <c r="G2671" s="432"/>
      <c r="H2671" s="432"/>
      <c r="I2671" s="433"/>
      <c r="J2671" s="490" t="s">
        <v>257</v>
      </c>
      <c r="K2671" s="432"/>
      <c r="L2671" s="433"/>
    </row>
    <row r="2672" spans="2:12" ht="17.100000000000001" customHeight="1">
      <c r="B2672" s="492" t="s">
        <v>256</v>
      </c>
      <c r="C2672" s="426"/>
      <c r="D2672" s="426"/>
      <c r="E2672" s="426"/>
      <c r="F2672" s="426"/>
      <c r="G2672" s="426"/>
      <c r="H2672" s="426"/>
      <c r="I2672" s="426"/>
      <c r="J2672" s="426"/>
      <c r="K2672" s="426"/>
      <c r="L2672" s="427"/>
    </row>
    <row r="2673" spans="2:12">
      <c r="B2673" s="204" t="s">
        <v>1953</v>
      </c>
      <c r="C2673" s="174" t="s">
        <v>319</v>
      </c>
      <c r="D2673" s="229" t="s">
        <v>1907</v>
      </c>
      <c r="E2673" s="489">
        <v>160</v>
      </c>
      <c r="F2673" s="427"/>
      <c r="G2673" s="173">
        <v>0</v>
      </c>
      <c r="H2673" s="489">
        <v>160</v>
      </c>
      <c r="I2673" s="427"/>
      <c r="J2673" s="142">
        <v>160</v>
      </c>
      <c r="K2673" s="173">
        <v>0</v>
      </c>
      <c r="L2673" s="142">
        <v>160</v>
      </c>
    </row>
    <row r="2674" spans="2:12">
      <c r="B2674" s="483" t="s">
        <v>252</v>
      </c>
      <c r="C2674" s="427"/>
      <c r="D2674" s="170" t="s">
        <v>251</v>
      </c>
      <c r="E2674" s="482">
        <v>160</v>
      </c>
      <c r="F2674" s="427"/>
      <c r="G2674" s="171">
        <v>0</v>
      </c>
      <c r="H2674" s="482">
        <v>160</v>
      </c>
      <c r="I2674" s="427"/>
      <c r="J2674" s="141">
        <v>160</v>
      </c>
      <c r="K2674" s="171">
        <v>0</v>
      </c>
      <c r="L2674" s="141">
        <v>160</v>
      </c>
    </row>
    <row r="2675" spans="2:12">
      <c r="B2675" s="204" t="s">
        <v>1953</v>
      </c>
      <c r="C2675" s="174" t="s">
        <v>366</v>
      </c>
      <c r="D2675" s="229" t="s">
        <v>655</v>
      </c>
      <c r="E2675" s="489">
        <v>0</v>
      </c>
      <c r="F2675" s="427"/>
      <c r="G2675" s="173">
        <v>1000</v>
      </c>
      <c r="H2675" s="489">
        <v>-1000</v>
      </c>
      <c r="I2675" s="427"/>
      <c r="J2675" s="142">
        <v>0</v>
      </c>
      <c r="K2675" s="173">
        <v>1000</v>
      </c>
      <c r="L2675" s="142">
        <v>-1000</v>
      </c>
    </row>
    <row r="2676" spans="2:12" ht="21">
      <c r="B2676" s="483" t="s">
        <v>250</v>
      </c>
      <c r="C2676" s="427"/>
      <c r="D2676" s="170" t="s">
        <v>249</v>
      </c>
      <c r="E2676" s="482">
        <v>0</v>
      </c>
      <c r="F2676" s="427"/>
      <c r="G2676" s="171">
        <v>1000</v>
      </c>
      <c r="H2676" s="482">
        <v>-1000</v>
      </c>
      <c r="I2676" s="427"/>
      <c r="J2676" s="141">
        <v>0</v>
      </c>
      <c r="K2676" s="171">
        <v>1000</v>
      </c>
      <c r="L2676" s="141">
        <v>-1000</v>
      </c>
    </row>
    <row r="2677" spans="2:12" ht="21">
      <c r="B2677" s="483" t="s">
        <v>248</v>
      </c>
      <c r="C2677" s="427"/>
      <c r="D2677" s="170" t="s">
        <v>247</v>
      </c>
      <c r="E2677" s="482">
        <v>160</v>
      </c>
      <c r="F2677" s="427"/>
      <c r="G2677" s="171">
        <v>-1000</v>
      </c>
      <c r="H2677" s="482">
        <v>1160</v>
      </c>
      <c r="I2677" s="427"/>
      <c r="J2677" s="141">
        <v>160</v>
      </c>
      <c r="K2677" s="171">
        <v>-1000</v>
      </c>
      <c r="L2677" s="141">
        <v>1160</v>
      </c>
    </row>
    <row r="2678" spans="2:12">
      <c r="B2678" s="483" t="s">
        <v>2022</v>
      </c>
      <c r="C2678" s="427"/>
      <c r="D2678" s="170" t="s">
        <v>2023</v>
      </c>
      <c r="E2678" s="482">
        <v>0</v>
      </c>
      <c r="F2678" s="427"/>
      <c r="G2678" s="171">
        <v>0</v>
      </c>
      <c r="H2678" s="482">
        <v>0</v>
      </c>
      <c r="I2678" s="427"/>
      <c r="J2678" s="172" t="s">
        <v>228</v>
      </c>
      <c r="K2678" s="172" t="s">
        <v>228</v>
      </c>
      <c r="L2678" s="172" t="s">
        <v>228</v>
      </c>
    </row>
    <row r="2679" spans="2:12" ht="21">
      <c r="B2679" s="483" t="s">
        <v>27</v>
      </c>
      <c r="C2679" s="427"/>
      <c r="D2679" s="170" t="s">
        <v>2024</v>
      </c>
      <c r="E2679" s="482">
        <v>160</v>
      </c>
      <c r="F2679" s="427"/>
      <c r="G2679" s="171">
        <v>-1000</v>
      </c>
      <c r="H2679" s="482">
        <v>1160</v>
      </c>
      <c r="I2679" s="427"/>
      <c r="J2679" s="172" t="s">
        <v>228</v>
      </c>
      <c r="K2679" s="172" t="s">
        <v>228</v>
      </c>
      <c r="L2679" s="172" t="s">
        <v>228</v>
      </c>
    </row>
    <row r="2680" spans="2:12" ht="17.100000000000001" customHeight="1">
      <c r="B2680" s="492" t="s">
        <v>246</v>
      </c>
      <c r="C2680" s="426"/>
      <c r="D2680" s="426"/>
      <c r="E2680" s="426"/>
      <c r="F2680" s="426"/>
      <c r="G2680" s="426"/>
      <c r="H2680" s="426"/>
      <c r="I2680" s="426"/>
      <c r="J2680" s="426"/>
      <c r="K2680" s="426"/>
      <c r="L2680" s="427"/>
    </row>
    <row r="2681" spans="2:12">
      <c r="B2681" s="483" t="s">
        <v>245</v>
      </c>
      <c r="C2681" s="427"/>
      <c r="D2681" s="170" t="s">
        <v>244</v>
      </c>
      <c r="E2681" s="487" t="s">
        <v>228</v>
      </c>
      <c r="F2681" s="427"/>
      <c r="G2681" s="172" t="s">
        <v>228</v>
      </c>
      <c r="H2681" s="487" t="s">
        <v>228</v>
      </c>
      <c r="I2681" s="427"/>
      <c r="J2681" s="141">
        <v>0</v>
      </c>
      <c r="K2681" s="171">
        <v>0</v>
      </c>
      <c r="L2681" s="141">
        <v>0</v>
      </c>
    </row>
    <row r="2682" spans="2:12">
      <c r="B2682" s="483" t="s">
        <v>243</v>
      </c>
      <c r="C2682" s="427"/>
      <c r="D2682" s="170" t="s">
        <v>242</v>
      </c>
      <c r="E2682" s="487" t="s">
        <v>228</v>
      </c>
      <c r="F2682" s="427"/>
      <c r="G2682" s="172" t="s">
        <v>228</v>
      </c>
      <c r="H2682" s="487" t="s">
        <v>228</v>
      </c>
      <c r="I2682" s="427"/>
      <c r="J2682" s="141">
        <v>0</v>
      </c>
      <c r="K2682" s="171">
        <v>0</v>
      </c>
      <c r="L2682" s="141">
        <v>0</v>
      </c>
    </row>
    <row r="2683" spans="2:12">
      <c r="B2683" s="483" t="s">
        <v>241</v>
      </c>
      <c r="C2683" s="427"/>
      <c r="D2683" s="170" t="s">
        <v>240</v>
      </c>
      <c r="E2683" s="487" t="s">
        <v>228</v>
      </c>
      <c r="F2683" s="427"/>
      <c r="G2683" s="172" t="s">
        <v>228</v>
      </c>
      <c r="H2683" s="487" t="s">
        <v>228</v>
      </c>
      <c r="I2683" s="427"/>
      <c r="J2683" s="141">
        <v>0</v>
      </c>
      <c r="K2683" s="171">
        <v>0</v>
      </c>
      <c r="L2683" s="141">
        <v>0</v>
      </c>
    </row>
    <row r="2684" spans="2:12">
      <c r="B2684" s="483" t="s">
        <v>239</v>
      </c>
      <c r="C2684" s="427"/>
      <c r="D2684" s="170" t="s">
        <v>238</v>
      </c>
      <c r="E2684" s="487" t="s">
        <v>228</v>
      </c>
      <c r="F2684" s="427"/>
      <c r="G2684" s="172" t="s">
        <v>228</v>
      </c>
      <c r="H2684" s="487" t="s">
        <v>228</v>
      </c>
      <c r="I2684" s="427"/>
      <c r="J2684" s="141">
        <v>160</v>
      </c>
      <c r="K2684" s="171">
        <v>-1000</v>
      </c>
      <c r="L2684" s="141">
        <v>1160</v>
      </c>
    </row>
    <row r="2685" spans="2:12" ht="17.100000000000001" customHeight="1">
      <c r="B2685" s="492" t="s">
        <v>237</v>
      </c>
      <c r="C2685" s="426"/>
      <c r="D2685" s="426"/>
      <c r="E2685" s="426"/>
      <c r="F2685" s="426"/>
      <c r="G2685" s="426"/>
      <c r="H2685" s="426"/>
      <c r="I2685" s="426"/>
      <c r="J2685" s="426"/>
      <c r="K2685" s="426"/>
      <c r="L2685" s="427"/>
    </row>
    <row r="2686" spans="2:12">
      <c r="B2686" s="483" t="s">
        <v>236</v>
      </c>
      <c r="C2686" s="427"/>
      <c r="D2686" s="170" t="s">
        <v>235</v>
      </c>
      <c r="E2686" s="487" t="s">
        <v>228</v>
      </c>
      <c r="F2686" s="427"/>
      <c r="G2686" s="172" t="s">
        <v>228</v>
      </c>
      <c r="H2686" s="487" t="s">
        <v>228</v>
      </c>
      <c r="I2686" s="427"/>
      <c r="J2686" s="141">
        <v>0</v>
      </c>
      <c r="K2686" s="171">
        <v>0</v>
      </c>
      <c r="L2686" s="141">
        <v>0</v>
      </c>
    </row>
    <row r="2687" spans="2:12">
      <c r="B2687" s="483" t="s">
        <v>234</v>
      </c>
      <c r="C2687" s="427"/>
      <c r="D2687" s="170" t="s">
        <v>233</v>
      </c>
      <c r="E2687" s="487" t="s">
        <v>228</v>
      </c>
      <c r="F2687" s="427"/>
      <c r="G2687" s="172" t="s">
        <v>228</v>
      </c>
      <c r="H2687" s="487" t="s">
        <v>228</v>
      </c>
      <c r="I2687" s="427"/>
      <c r="J2687" s="141">
        <v>0</v>
      </c>
      <c r="K2687" s="171">
        <v>0</v>
      </c>
      <c r="L2687" s="141">
        <v>0</v>
      </c>
    </row>
    <row r="2688" spans="2:12" ht="21">
      <c r="B2688" s="483" t="s">
        <v>232</v>
      </c>
      <c r="C2688" s="427"/>
      <c r="D2688" s="170" t="s">
        <v>77</v>
      </c>
      <c r="E2688" s="487" t="s">
        <v>228</v>
      </c>
      <c r="F2688" s="427"/>
      <c r="G2688" s="172" t="s">
        <v>228</v>
      </c>
      <c r="H2688" s="487" t="s">
        <v>228</v>
      </c>
      <c r="I2688" s="427"/>
      <c r="J2688" s="141">
        <v>0</v>
      </c>
      <c r="K2688" s="171">
        <v>0</v>
      </c>
      <c r="L2688" s="141">
        <v>0</v>
      </c>
    </row>
    <row r="2689" spans="2:12" ht="21">
      <c r="B2689" s="483" t="s">
        <v>231</v>
      </c>
      <c r="C2689" s="427"/>
      <c r="D2689" s="170" t="s">
        <v>230</v>
      </c>
      <c r="E2689" s="487" t="s">
        <v>228</v>
      </c>
      <c r="F2689" s="427"/>
      <c r="G2689" s="172" t="s">
        <v>228</v>
      </c>
      <c r="H2689" s="487" t="s">
        <v>228</v>
      </c>
      <c r="I2689" s="427"/>
      <c r="J2689" s="141">
        <v>160</v>
      </c>
      <c r="K2689" s="171">
        <v>-1000</v>
      </c>
      <c r="L2689" s="141">
        <v>1160</v>
      </c>
    </row>
    <row r="2690" spans="2:12">
      <c r="B2690" s="143" t="s">
        <v>228</v>
      </c>
      <c r="C2690" s="143" t="s">
        <v>228</v>
      </c>
      <c r="D2690" s="143" t="s">
        <v>228</v>
      </c>
      <c r="E2690" s="488" t="s">
        <v>228</v>
      </c>
      <c r="F2690" s="422"/>
      <c r="G2690" s="143" t="s">
        <v>228</v>
      </c>
      <c r="H2690" s="488" t="s">
        <v>228</v>
      </c>
      <c r="I2690" s="422"/>
      <c r="J2690" s="143" t="s">
        <v>228</v>
      </c>
      <c r="K2690" s="143" t="s">
        <v>228</v>
      </c>
      <c r="L2690" s="143" t="s">
        <v>228</v>
      </c>
    </row>
    <row r="2691" spans="2:12">
      <c r="B2691" s="485" t="s">
        <v>531</v>
      </c>
      <c r="C2691" s="444"/>
      <c r="D2691" s="167" t="s">
        <v>2097</v>
      </c>
      <c r="E2691" s="484" t="s">
        <v>2425</v>
      </c>
      <c r="F2691" s="444"/>
      <c r="G2691" s="168" t="s">
        <v>2426</v>
      </c>
      <c r="H2691" s="484" t="s">
        <v>3</v>
      </c>
      <c r="I2691" s="444"/>
      <c r="J2691" s="168" t="s">
        <v>2425</v>
      </c>
      <c r="K2691" s="168" t="s">
        <v>2426</v>
      </c>
      <c r="L2691" s="168" t="s">
        <v>3</v>
      </c>
    </row>
    <row r="2692" spans="2:12">
      <c r="B2692" s="493" t="s">
        <v>228</v>
      </c>
      <c r="C2692" s="427"/>
      <c r="D2692" s="169" t="s">
        <v>228</v>
      </c>
      <c r="E2692" s="490" t="s">
        <v>258</v>
      </c>
      <c r="F2692" s="432"/>
      <c r="G2692" s="432"/>
      <c r="H2692" s="432"/>
      <c r="I2692" s="433"/>
      <c r="J2692" s="490" t="s">
        <v>257</v>
      </c>
      <c r="K2692" s="432"/>
      <c r="L2692" s="433"/>
    </row>
    <row r="2693" spans="2:12" ht="21">
      <c r="B2693" s="483" t="s">
        <v>248</v>
      </c>
      <c r="C2693" s="427"/>
      <c r="D2693" s="170" t="s">
        <v>247</v>
      </c>
      <c r="E2693" s="482">
        <v>-22955.27</v>
      </c>
      <c r="F2693" s="427"/>
      <c r="G2693" s="171">
        <v>-21900</v>
      </c>
      <c r="H2693" s="482">
        <v>-1055.27</v>
      </c>
      <c r="I2693" s="427"/>
      <c r="J2693" s="141">
        <v>-23515.7</v>
      </c>
      <c r="K2693" s="171">
        <v>-22000</v>
      </c>
      <c r="L2693" s="141">
        <v>-1515.7</v>
      </c>
    </row>
    <row r="2694" spans="2:12">
      <c r="B2694" s="483" t="s">
        <v>241</v>
      </c>
      <c r="C2694" s="427"/>
      <c r="D2694" s="170" t="s">
        <v>240</v>
      </c>
      <c r="E2694" s="487" t="s">
        <v>228</v>
      </c>
      <c r="F2694" s="427"/>
      <c r="G2694" s="172" t="s">
        <v>228</v>
      </c>
      <c r="H2694" s="487" t="s">
        <v>228</v>
      </c>
      <c r="I2694" s="427"/>
      <c r="J2694" s="141">
        <v>0</v>
      </c>
      <c r="K2694" s="171">
        <v>0</v>
      </c>
      <c r="L2694" s="141">
        <v>0</v>
      </c>
    </row>
    <row r="2695" spans="2:12">
      <c r="B2695" s="483" t="s">
        <v>239</v>
      </c>
      <c r="C2695" s="427"/>
      <c r="D2695" s="170" t="s">
        <v>238</v>
      </c>
      <c r="E2695" s="487" t="s">
        <v>228</v>
      </c>
      <c r="F2695" s="427"/>
      <c r="G2695" s="172" t="s">
        <v>228</v>
      </c>
      <c r="H2695" s="487" t="s">
        <v>228</v>
      </c>
      <c r="I2695" s="427"/>
      <c r="J2695" s="141">
        <v>-23515.7</v>
      </c>
      <c r="K2695" s="171">
        <v>-22000</v>
      </c>
      <c r="L2695" s="141">
        <v>-1515.7</v>
      </c>
    </row>
    <row r="2696" spans="2:12" ht="21">
      <c r="B2696" s="483" t="s">
        <v>232</v>
      </c>
      <c r="C2696" s="427"/>
      <c r="D2696" s="170" t="s">
        <v>77</v>
      </c>
      <c r="E2696" s="487" t="s">
        <v>228</v>
      </c>
      <c r="F2696" s="427"/>
      <c r="G2696" s="172" t="s">
        <v>228</v>
      </c>
      <c r="H2696" s="487" t="s">
        <v>228</v>
      </c>
      <c r="I2696" s="427"/>
      <c r="J2696" s="141">
        <v>0</v>
      </c>
      <c r="K2696" s="171">
        <v>0</v>
      </c>
      <c r="L2696" s="141">
        <v>0</v>
      </c>
    </row>
    <row r="2697" spans="2:12" ht="21">
      <c r="B2697" s="483" t="s">
        <v>231</v>
      </c>
      <c r="C2697" s="427"/>
      <c r="D2697" s="170" t="s">
        <v>230</v>
      </c>
      <c r="E2697" s="487" t="s">
        <v>228</v>
      </c>
      <c r="F2697" s="427"/>
      <c r="G2697" s="172" t="s">
        <v>228</v>
      </c>
      <c r="H2697" s="487" t="s">
        <v>228</v>
      </c>
      <c r="I2697" s="427"/>
      <c r="J2697" s="141">
        <v>-23515.7</v>
      </c>
      <c r="K2697" s="171">
        <v>-22000</v>
      </c>
      <c r="L2697" s="141">
        <v>-1515.7</v>
      </c>
    </row>
    <row r="2698" spans="2:12" ht="21">
      <c r="B2698" s="483" t="s">
        <v>27</v>
      </c>
      <c r="C2698" s="427"/>
      <c r="D2698" s="170" t="s">
        <v>2024</v>
      </c>
      <c r="E2698" s="482">
        <v>-22955.27</v>
      </c>
      <c r="F2698" s="427"/>
      <c r="G2698" s="171">
        <v>-21900</v>
      </c>
      <c r="H2698" s="482">
        <v>-1055.27</v>
      </c>
      <c r="I2698" s="427"/>
      <c r="J2698" s="172" t="s">
        <v>228</v>
      </c>
      <c r="K2698" s="172" t="s">
        <v>228</v>
      </c>
      <c r="L2698" s="172" t="s">
        <v>228</v>
      </c>
    </row>
    <row r="2699" spans="2:12">
      <c r="B2699" s="143" t="s">
        <v>228</v>
      </c>
      <c r="C2699" s="143" t="s">
        <v>228</v>
      </c>
      <c r="D2699" s="143" t="s">
        <v>228</v>
      </c>
      <c r="E2699" s="488" t="s">
        <v>228</v>
      </c>
      <c r="F2699" s="422"/>
      <c r="G2699" s="143" t="s">
        <v>228</v>
      </c>
      <c r="H2699" s="488" t="s">
        <v>228</v>
      </c>
      <c r="I2699" s="422"/>
      <c r="J2699" s="143" t="s">
        <v>228</v>
      </c>
      <c r="K2699" s="143" t="s">
        <v>228</v>
      </c>
      <c r="L2699" s="143" t="s">
        <v>228</v>
      </c>
    </row>
    <row r="2700" spans="2:12">
      <c r="B2700" s="485" t="s">
        <v>530</v>
      </c>
      <c r="C2700" s="444"/>
      <c r="D2700" s="167" t="s">
        <v>1993</v>
      </c>
      <c r="E2700" s="484" t="s">
        <v>2425</v>
      </c>
      <c r="F2700" s="444"/>
      <c r="G2700" s="168" t="s">
        <v>2426</v>
      </c>
      <c r="H2700" s="484" t="s">
        <v>3</v>
      </c>
      <c r="I2700" s="444"/>
      <c r="J2700" s="168" t="s">
        <v>2425</v>
      </c>
      <c r="K2700" s="168" t="s">
        <v>2426</v>
      </c>
      <c r="L2700" s="168" t="s">
        <v>3</v>
      </c>
    </row>
    <row r="2701" spans="2:12">
      <c r="B2701" s="493" t="s">
        <v>228</v>
      </c>
      <c r="C2701" s="427"/>
      <c r="D2701" s="169" t="s">
        <v>228</v>
      </c>
      <c r="E2701" s="490" t="s">
        <v>258</v>
      </c>
      <c r="F2701" s="432"/>
      <c r="G2701" s="432"/>
      <c r="H2701" s="432"/>
      <c r="I2701" s="433"/>
      <c r="J2701" s="490" t="s">
        <v>257</v>
      </c>
      <c r="K2701" s="432"/>
      <c r="L2701" s="433"/>
    </row>
    <row r="2702" spans="2:12" ht="21">
      <c r="B2702" s="483" t="s">
        <v>248</v>
      </c>
      <c r="C2702" s="427"/>
      <c r="D2702" s="170" t="s">
        <v>247</v>
      </c>
      <c r="E2702" s="482">
        <v>-8617.77</v>
      </c>
      <c r="F2702" s="427"/>
      <c r="G2702" s="171">
        <v>-8100</v>
      </c>
      <c r="H2702" s="482">
        <v>-517.77</v>
      </c>
      <c r="I2702" s="427"/>
      <c r="J2702" s="141">
        <v>-9178.2000000000007</v>
      </c>
      <c r="K2702" s="171">
        <v>-8200</v>
      </c>
      <c r="L2702" s="141">
        <v>-978.2</v>
      </c>
    </row>
    <row r="2703" spans="2:12">
      <c r="B2703" s="483" t="s">
        <v>241</v>
      </c>
      <c r="C2703" s="427"/>
      <c r="D2703" s="170" t="s">
        <v>240</v>
      </c>
      <c r="E2703" s="487" t="s">
        <v>228</v>
      </c>
      <c r="F2703" s="427"/>
      <c r="G2703" s="172" t="s">
        <v>228</v>
      </c>
      <c r="H2703" s="487" t="s">
        <v>228</v>
      </c>
      <c r="I2703" s="427"/>
      <c r="J2703" s="141">
        <v>0</v>
      </c>
      <c r="K2703" s="171">
        <v>0</v>
      </c>
      <c r="L2703" s="141">
        <v>0</v>
      </c>
    </row>
    <row r="2704" spans="2:12">
      <c r="B2704" s="483" t="s">
        <v>239</v>
      </c>
      <c r="C2704" s="427"/>
      <c r="D2704" s="170" t="s">
        <v>238</v>
      </c>
      <c r="E2704" s="487" t="s">
        <v>228</v>
      </c>
      <c r="F2704" s="427"/>
      <c r="G2704" s="172" t="s">
        <v>228</v>
      </c>
      <c r="H2704" s="487" t="s">
        <v>228</v>
      </c>
      <c r="I2704" s="427"/>
      <c r="J2704" s="141">
        <v>-9178.2000000000007</v>
      </c>
      <c r="K2704" s="171">
        <v>-8200</v>
      </c>
      <c r="L2704" s="141">
        <v>-978.2</v>
      </c>
    </row>
    <row r="2705" spans="2:12" ht="21">
      <c r="B2705" s="483" t="s">
        <v>232</v>
      </c>
      <c r="C2705" s="427"/>
      <c r="D2705" s="170" t="s">
        <v>77</v>
      </c>
      <c r="E2705" s="487" t="s">
        <v>228</v>
      </c>
      <c r="F2705" s="427"/>
      <c r="G2705" s="172" t="s">
        <v>228</v>
      </c>
      <c r="H2705" s="487" t="s">
        <v>228</v>
      </c>
      <c r="I2705" s="427"/>
      <c r="J2705" s="141">
        <v>0</v>
      </c>
      <c r="K2705" s="171">
        <v>0</v>
      </c>
      <c r="L2705" s="141">
        <v>0</v>
      </c>
    </row>
    <row r="2706" spans="2:12" ht="21">
      <c r="B2706" s="483" t="s">
        <v>231</v>
      </c>
      <c r="C2706" s="427"/>
      <c r="D2706" s="170" t="s">
        <v>230</v>
      </c>
      <c r="E2706" s="487" t="s">
        <v>228</v>
      </c>
      <c r="F2706" s="427"/>
      <c r="G2706" s="172" t="s">
        <v>228</v>
      </c>
      <c r="H2706" s="487" t="s">
        <v>228</v>
      </c>
      <c r="I2706" s="427"/>
      <c r="J2706" s="141">
        <v>-9178.2000000000007</v>
      </c>
      <c r="K2706" s="171">
        <v>-8200</v>
      </c>
      <c r="L2706" s="141">
        <v>-978.2</v>
      </c>
    </row>
    <row r="2707" spans="2:12" ht="21">
      <c r="B2707" s="483" t="s">
        <v>27</v>
      </c>
      <c r="C2707" s="427"/>
      <c r="D2707" s="170" t="s">
        <v>2024</v>
      </c>
      <c r="E2707" s="482">
        <v>-8617.77</v>
      </c>
      <c r="F2707" s="427"/>
      <c r="G2707" s="171">
        <v>-8100</v>
      </c>
      <c r="H2707" s="482">
        <v>-517.77</v>
      </c>
      <c r="I2707" s="427"/>
      <c r="J2707" s="172" t="s">
        <v>228</v>
      </c>
      <c r="K2707" s="172" t="s">
        <v>228</v>
      </c>
      <c r="L2707" s="172" t="s">
        <v>228</v>
      </c>
    </row>
    <row r="2708" spans="2:12">
      <c r="B2708" s="143" t="s">
        <v>228</v>
      </c>
      <c r="C2708" s="143" t="s">
        <v>228</v>
      </c>
      <c r="D2708" s="143" t="s">
        <v>228</v>
      </c>
      <c r="E2708" s="488" t="s">
        <v>228</v>
      </c>
      <c r="F2708" s="422"/>
      <c r="G2708" s="143" t="s">
        <v>228</v>
      </c>
      <c r="H2708" s="488" t="s">
        <v>228</v>
      </c>
      <c r="I2708" s="422"/>
      <c r="J2708" s="143" t="s">
        <v>228</v>
      </c>
      <c r="K2708" s="143" t="s">
        <v>228</v>
      </c>
      <c r="L2708" s="143" t="s">
        <v>228</v>
      </c>
    </row>
    <row r="2709" spans="2:12" ht="24">
      <c r="B2709" s="485" t="s">
        <v>529</v>
      </c>
      <c r="C2709" s="444"/>
      <c r="D2709" s="167" t="s">
        <v>528</v>
      </c>
      <c r="E2709" s="484" t="s">
        <v>2425</v>
      </c>
      <c r="F2709" s="444"/>
      <c r="G2709" s="168" t="s">
        <v>2426</v>
      </c>
      <c r="H2709" s="484" t="s">
        <v>3</v>
      </c>
      <c r="I2709" s="444"/>
      <c r="J2709" s="168" t="s">
        <v>2425</v>
      </c>
      <c r="K2709" s="168" t="s">
        <v>2426</v>
      </c>
      <c r="L2709" s="168" t="s">
        <v>3</v>
      </c>
    </row>
    <row r="2710" spans="2:12">
      <c r="B2710" s="486" t="s">
        <v>259</v>
      </c>
      <c r="C2710" s="427"/>
      <c r="D2710" s="169" t="s">
        <v>228</v>
      </c>
      <c r="E2710" s="490" t="s">
        <v>258</v>
      </c>
      <c r="F2710" s="432"/>
      <c r="G2710" s="432"/>
      <c r="H2710" s="432"/>
      <c r="I2710" s="433"/>
      <c r="J2710" s="490" t="s">
        <v>257</v>
      </c>
      <c r="K2710" s="432"/>
      <c r="L2710" s="433"/>
    </row>
    <row r="2711" spans="2:12" ht="17.100000000000001" customHeight="1">
      <c r="B2711" s="492" t="s">
        <v>256</v>
      </c>
      <c r="C2711" s="426"/>
      <c r="D2711" s="426"/>
      <c r="E2711" s="426"/>
      <c r="F2711" s="426"/>
      <c r="G2711" s="426"/>
      <c r="H2711" s="426"/>
      <c r="I2711" s="426"/>
      <c r="J2711" s="426"/>
      <c r="K2711" s="426"/>
      <c r="L2711" s="427"/>
    </row>
    <row r="2712" spans="2:12" ht="21">
      <c r="B2712" s="204" t="s">
        <v>526</v>
      </c>
      <c r="C2712" s="174" t="s">
        <v>385</v>
      </c>
      <c r="D2712" s="229" t="s">
        <v>384</v>
      </c>
      <c r="E2712" s="489">
        <v>2251.91</v>
      </c>
      <c r="F2712" s="427"/>
      <c r="G2712" s="173">
        <v>2300</v>
      </c>
      <c r="H2712" s="489">
        <v>-48.09</v>
      </c>
      <c r="I2712" s="427"/>
      <c r="J2712" s="174" t="s">
        <v>228</v>
      </c>
      <c r="K2712" s="174" t="s">
        <v>228</v>
      </c>
      <c r="L2712" s="174" t="s">
        <v>228</v>
      </c>
    </row>
    <row r="2713" spans="2:12" ht="21">
      <c r="B2713" s="204" t="s">
        <v>526</v>
      </c>
      <c r="C2713" s="174" t="s">
        <v>2076</v>
      </c>
      <c r="D2713" s="229" t="s">
        <v>2077</v>
      </c>
      <c r="E2713" s="489">
        <v>577.95000000000005</v>
      </c>
      <c r="F2713" s="427"/>
      <c r="G2713" s="173">
        <v>0</v>
      </c>
      <c r="H2713" s="489">
        <v>577.95000000000005</v>
      </c>
      <c r="I2713" s="427"/>
      <c r="J2713" s="174" t="s">
        <v>228</v>
      </c>
      <c r="K2713" s="174" t="s">
        <v>228</v>
      </c>
      <c r="L2713" s="174" t="s">
        <v>228</v>
      </c>
    </row>
    <row r="2714" spans="2:12">
      <c r="B2714" s="483" t="s">
        <v>252</v>
      </c>
      <c r="C2714" s="427"/>
      <c r="D2714" s="170" t="s">
        <v>251</v>
      </c>
      <c r="E2714" s="482">
        <v>2829.86</v>
      </c>
      <c r="F2714" s="427"/>
      <c r="G2714" s="171">
        <v>2300</v>
      </c>
      <c r="H2714" s="482">
        <v>529.86</v>
      </c>
      <c r="I2714" s="427"/>
      <c r="J2714" s="141">
        <v>0</v>
      </c>
      <c r="K2714" s="171">
        <v>0</v>
      </c>
      <c r="L2714" s="141">
        <v>0</v>
      </c>
    </row>
    <row r="2715" spans="2:12">
      <c r="B2715" s="204" t="s">
        <v>526</v>
      </c>
      <c r="C2715" s="174" t="s">
        <v>347</v>
      </c>
      <c r="D2715" s="229" t="s">
        <v>346</v>
      </c>
      <c r="E2715" s="489">
        <v>1528.06</v>
      </c>
      <c r="F2715" s="427"/>
      <c r="G2715" s="173">
        <v>1500</v>
      </c>
      <c r="H2715" s="489">
        <v>28.06</v>
      </c>
      <c r="I2715" s="427"/>
      <c r="J2715" s="174" t="s">
        <v>228</v>
      </c>
      <c r="K2715" s="174" t="s">
        <v>228</v>
      </c>
      <c r="L2715" s="174" t="s">
        <v>228</v>
      </c>
    </row>
    <row r="2716" spans="2:12">
      <c r="B2716" s="204" t="s">
        <v>526</v>
      </c>
      <c r="C2716" s="174" t="s">
        <v>413</v>
      </c>
      <c r="D2716" s="229" t="s">
        <v>346</v>
      </c>
      <c r="E2716" s="489">
        <v>741.37</v>
      </c>
      <c r="F2716" s="427"/>
      <c r="G2716" s="173">
        <v>700</v>
      </c>
      <c r="H2716" s="489">
        <v>41.37</v>
      </c>
      <c r="I2716" s="427"/>
      <c r="J2716" s="174" t="s">
        <v>228</v>
      </c>
      <c r="K2716" s="174" t="s">
        <v>228</v>
      </c>
      <c r="L2716" s="174" t="s">
        <v>228</v>
      </c>
    </row>
    <row r="2717" spans="2:12">
      <c r="B2717" s="204" t="s">
        <v>526</v>
      </c>
      <c r="C2717" s="174" t="s">
        <v>337</v>
      </c>
      <c r="D2717" s="229" t="s">
        <v>364</v>
      </c>
      <c r="E2717" s="489">
        <v>1779.6</v>
      </c>
      <c r="F2717" s="427"/>
      <c r="G2717" s="173">
        <v>2000</v>
      </c>
      <c r="H2717" s="489">
        <v>-220.4</v>
      </c>
      <c r="I2717" s="427"/>
      <c r="J2717" s="142">
        <v>1779.6</v>
      </c>
      <c r="K2717" s="173">
        <v>2000</v>
      </c>
      <c r="L2717" s="142">
        <v>-220.4</v>
      </c>
    </row>
    <row r="2718" spans="2:12">
      <c r="B2718" s="204" t="s">
        <v>526</v>
      </c>
      <c r="C2718" s="174" t="s">
        <v>335</v>
      </c>
      <c r="D2718" s="229" t="s">
        <v>1678</v>
      </c>
      <c r="E2718" s="489">
        <v>3894</v>
      </c>
      <c r="F2718" s="427"/>
      <c r="G2718" s="173">
        <v>3100</v>
      </c>
      <c r="H2718" s="489">
        <v>794</v>
      </c>
      <c r="I2718" s="427"/>
      <c r="J2718" s="142">
        <v>3894</v>
      </c>
      <c r="K2718" s="173">
        <v>3100</v>
      </c>
      <c r="L2718" s="142">
        <v>794</v>
      </c>
    </row>
    <row r="2719" spans="2:12">
      <c r="B2719" s="204" t="s">
        <v>526</v>
      </c>
      <c r="C2719" s="174" t="s">
        <v>523</v>
      </c>
      <c r="D2719" s="229" t="s">
        <v>522</v>
      </c>
      <c r="E2719" s="489">
        <v>3504.6</v>
      </c>
      <c r="F2719" s="427"/>
      <c r="G2719" s="173">
        <v>3100</v>
      </c>
      <c r="H2719" s="489">
        <v>404.6</v>
      </c>
      <c r="I2719" s="427"/>
      <c r="J2719" s="142">
        <v>3504.6</v>
      </c>
      <c r="K2719" s="173">
        <v>3100</v>
      </c>
      <c r="L2719" s="142">
        <v>404.6</v>
      </c>
    </row>
    <row r="2720" spans="2:12" ht="21">
      <c r="B2720" s="483" t="s">
        <v>250</v>
      </c>
      <c r="C2720" s="427"/>
      <c r="D2720" s="170" t="s">
        <v>249</v>
      </c>
      <c r="E2720" s="482">
        <v>11447.63</v>
      </c>
      <c r="F2720" s="427"/>
      <c r="G2720" s="171">
        <v>10400</v>
      </c>
      <c r="H2720" s="482">
        <v>1047.6300000000001</v>
      </c>
      <c r="I2720" s="427"/>
      <c r="J2720" s="141">
        <v>9178.2000000000007</v>
      </c>
      <c r="K2720" s="171">
        <v>8200</v>
      </c>
      <c r="L2720" s="141">
        <v>978.2</v>
      </c>
    </row>
    <row r="2721" spans="2:12" ht="21">
      <c r="B2721" s="483" t="s">
        <v>248</v>
      </c>
      <c r="C2721" s="427"/>
      <c r="D2721" s="170" t="s">
        <v>247</v>
      </c>
      <c r="E2721" s="482">
        <v>-8617.77</v>
      </c>
      <c r="F2721" s="427"/>
      <c r="G2721" s="171">
        <v>-8100</v>
      </c>
      <c r="H2721" s="482">
        <v>-517.77</v>
      </c>
      <c r="I2721" s="427"/>
      <c r="J2721" s="141">
        <v>-9178.2000000000007</v>
      </c>
      <c r="K2721" s="171">
        <v>-8200</v>
      </c>
      <c r="L2721" s="141">
        <v>-978.2</v>
      </c>
    </row>
    <row r="2722" spans="2:12">
      <c r="B2722" s="483" t="s">
        <v>2022</v>
      </c>
      <c r="C2722" s="427"/>
      <c r="D2722" s="170" t="s">
        <v>2023</v>
      </c>
      <c r="E2722" s="482">
        <v>0</v>
      </c>
      <c r="F2722" s="427"/>
      <c r="G2722" s="171">
        <v>0</v>
      </c>
      <c r="H2722" s="482">
        <v>0</v>
      </c>
      <c r="I2722" s="427"/>
      <c r="J2722" s="172" t="s">
        <v>228</v>
      </c>
      <c r="K2722" s="172" t="s">
        <v>228</v>
      </c>
      <c r="L2722" s="172" t="s">
        <v>228</v>
      </c>
    </row>
    <row r="2723" spans="2:12" ht="21">
      <c r="B2723" s="483" t="s">
        <v>27</v>
      </c>
      <c r="C2723" s="427"/>
      <c r="D2723" s="170" t="s">
        <v>2024</v>
      </c>
      <c r="E2723" s="482">
        <v>-8617.77</v>
      </c>
      <c r="F2723" s="427"/>
      <c r="G2723" s="171">
        <v>-8100</v>
      </c>
      <c r="H2723" s="482">
        <v>-517.77</v>
      </c>
      <c r="I2723" s="427"/>
      <c r="J2723" s="172" t="s">
        <v>228</v>
      </c>
      <c r="K2723" s="172" t="s">
        <v>228</v>
      </c>
      <c r="L2723" s="172" t="s">
        <v>228</v>
      </c>
    </row>
    <row r="2724" spans="2:12" ht="17.100000000000001" customHeight="1">
      <c r="B2724" s="492" t="s">
        <v>246</v>
      </c>
      <c r="C2724" s="426"/>
      <c r="D2724" s="426"/>
      <c r="E2724" s="426"/>
      <c r="F2724" s="426"/>
      <c r="G2724" s="426"/>
      <c r="H2724" s="426"/>
      <c r="I2724" s="426"/>
      <c r="J2724" s="426"/>
      <c r="K2724" s="426"/>
      <c r="L2724" s="427"/>
    </row>
    <row r="2725" spans="2:12">
      <c r="B2725" s="483" t="s">
        <v>245</v>
      </c>
      <c r="C2725" s="427"/>
      <c r="D2725" s="170" t="s">
        <v>244</v>
      </c>
      <c r="E2725" s="487" t="s">
        <v>228</v>
      </c>
      <c r="F2725" s="427"/>
      <c r="G2725" s="172" t="s">
        <v>228</v>
      </c>
      <c r="H2725" s="487" t="s">
        <v>228</v>
      </c>
      <c r="I2725" s="427"/>
      <c r="J2725" s="141">
        <v>0</v>
      </c>
      <c r="K2725" s="171">
        <v>0</v>
      </c>
      <c r="L2725" s="141">
        <v>0</v>
      </c>
    </row>
    <row r="2726" spans="2:12">
      <c r="B2726" s="483" t="s">
        <v>243</v>
      </c>
      <c r="C2726" s="427"/>
      <c r="D2726" s="170" t="s">
        <v>242</v>
      </c>
      <c r="E2726" s="487" t="s">
        <v>228</v>
      </c>
      <c r="F2726" s="427"/>
      <c r="G2726" s="172" t="s">
        <v>228</v>
      </c>
      <c r="H2726" s="487" t="s">
        <v>228</v>
      </c>
      <c r="I2726" s="427"/>
      <c r="J2726" s="141">
        <v>0</v>
      </c>
      <c r="K2726" s="171">
        <v>0</v>
      </c>
      <c r="L2726" s="141">
        <v>0</v>
      </c>
    </row>
    <row r="2727" spans="2:12">
      <c r="B2727" s="483" t="s">
        <v>241</v>
      </c>
      <c r="C2727" s="427"/>
      <c r="D2727" s="170" t="s">
        <v>240</v>
      </c>
      <c r="E2727" s="487" t="s">
        <v>228</v>
      </c>
      <c r="F2727" s="427"/>
      <c r="G2727" s="172" t="s">
        <v>228</v>
      </c>
      <c r="H2727" s="487" t="s">
        <v>228</v>
      </c>
      <c r="I2727" s="427"/>
      <c r="J2727" s="141">
        <v>0</v>
      </c>
      <c r="K2727" s="171">
        <v>0</v>
      </c>
      <c r="L2727" s="141">
        <v>0</v>
      </c>
    </row>
    <row r="2728" spans="2:12">
      <c r="B2728" s="483" t="s">
        <v>239</v>
      </c>
      <c r="C2728" s="427"/>
      <c r="D2728" s="170" t="s">
        <v>238</v>
      </c>
      <c r="E2728" s="487" t="s">
        <v>228</v>
      </c>
      <c r="F2728" s="427"/>
      <c r="G2728" s="172" t="s">
        <v>228</v>
      </c>
      <c r="H2728" s="487" t="s">
        <v>228</v>
      </c>
      <c r="I2728" s="427"/>
      <c r="J2728" s="141">
        <v>-9178.2000000000007</v>
      </c>
      <c r="K2728" s="171">
        <v>-8200</v>
      </c>
      <c r="L2728" s="141">
        <v>-978.2</v>
      </c>
    </row>
    <row r="2729" spans="2:12" ht="17.100000000000001" customHeight="1">
      <c r="B2729" s="492" t="s">
        <v>237</v>
      </c>
      <c r="C2729" s="426"/>
      <c r="D2729" s="426"/>
      <c r="E2729" s="426"/>
      <c r="F2729" s="426"/>
      <c r="G2729" s="426"/>
      <c r="H2729" s="426"/>
      <c r="I2729" s="426"/>
      <c r="J2729" s="426"/>
      <c r="K2729" s="426"/>
      <c r="L2729" s="427"/>
    </row>
    <row r="2730" spans="2:12">
      <c r="B2730" s="483" t="s">
        <v>236</v>
      </c>
      <c r="C2730" s="427"/>
      <c r="D2730" s="170" t="s">
        <v>235</v>
      </c>
      <c r="E2730" s="487" t="s">
        <v>228</v>
      </c>
      <c r="F2730" s="427"/>
      <c r="G2730" s="172" t="s">
        <v>228</v>
      </c>
      <c r="H2730" s="487" t="s">
        <v>228</v>
      </c>
      <c r="I2730" s="427"/>
      <c r="J2730" s="141">
        <v>0</v>
      </c>
      <c r="K2730" s="171">
        <v>0</v>
      </c>
      <c r="L2730" s="141">
        <v>0</v>
      </c>
    </row>
    <row r="2731" spans="2:12">
      <c r="B2731" s="483" t="s">
        <v>234</v>
      </c>
      <c r="C2731" s="427"/>
      <c r="D2731" s="170" t="s">
        <v>233</v>
      </c>
      <c r="E2731" s="487" t="s">
        <v>228</v>
      </c>
      <c r="F2731" s="427"/>
      <c r="G2731" s="172" t="s">
        <v>228</v>
      </c>
      <c r="H2731" s="487" t="s">
        <v>228</v>
      </c>
      <c r="I2731" s="427"/>
      <c r="J2731" s="141">
        <v>0</v>
      </c>
      <c r="K2731" s="171">
        <v>0</v>
      </c>
      <c r="L2731" s="141">
        <v>0</v>
      </c>
    </row>
    <row r="2732" spans="2:12" ht="21">
      <c r="B2732" s="483" t="s">
        <v>232</v>
      </c>
      <c r="C2732" s="427"/>
      <c r="D2732" s="170" t="s">
        <v>77</v>
      </c>
      <c r="E2732" s="487" t="s">
        <v>228</v>
      </c>
      <c r="F2732" s="427"/>
      <c r="G2732" s="172" t="s">
        <v>228</v>
      </c>
      <c r="H2732" s="487" t="s">
        <v>228</v>
      </c>
      <c r="I2732" s="427"/>
      <c r="J2732" s="141">
        <v>0</v>
      </c>
      <c r="K2732" s="171">
        <v>0</v>
      </c>
      <c r="L2732" s="141">
        <v>0</v>
      </c>
    </row>
    <row r="2733" spans="2:12" ht="21">
      <c r="B2733" s="483" t="s">
        <v>231</v>
      </c>
      <c r="C2733" s="427"/>
      <c r="D2733" s="170" t="s">
        <v>230</v>
      </c>
      <c r="E2733" s="487" t="s">
        <v>228</v>
      </c>
      <c r="F2733" s="427"/>
      <c r="G2733" s="172" t="s">
        <v>228</v>
      </c>
      <c r="H2733" s="487" t="s">
        <v>228</v>
      </c>
      <c r="I2733" s="427"/>
      <c r="J2733" s="141">
        <v>-9178.2000000000007</v>
      </c>
      <c r="K2733" s="171">
        <v>-8200</v>
      </c>
      <c r="L2733" s="141">
        <v>-978.2</v>
      </c>
    </row>
    <row r="2734" spans="2:12">
      <c r="B2734" s="143" t="s">
        <v>228</v>
      </c>
      <c r="C2734" s="143" t="s">
        <v>228</v>
      </c>
      <c r="D2734" s="143" t="s">
        <v>228</v>
      </c>
      <c r="E2734" s="488" t="s">
        <v>228</v>
      </c>
      <c r="F2734" s="422"/>
      <c r="G2734" s="143" t="s">
        <v>228</v>
      </c>
      <c r="H2734" s="488" t="s">
        <v>228</v>
      </c>
      <c r="I2734" s="422"/>
      <c r="J2734" s="143" t="s">
        <v>228</v>
      </c>
      <c r="K2734" s="143" t="s">
        <v>228</v>
      </c>
      <c r="L2734" s="143" t="s">
        <v>228</v>
      </c>
    </row>
    <row r="2735" spans="2:12">
      <c r="B2735" s="485" t="s">
        <v>525</v>
      </c>
      <c r="C2735" s="444"/>
      <c r="D2735" s="167" t="s">
        <v>2098</v>
      </c>
      <c r="E2735" s="484" t="s">
        <v>2425</v>
      </c>
      <c r="F2735" s="444"/>
      <c r="G2735" s="168" t="s">
        <v>2426</v>
      </c>
      <c r="H2735" s="484" t="s">
        <v>3</v>
      </c>
      <c r="I2735" s="444"/>
      <c r="J2735" s="168" t="s">
        <v>2425</v>
      </c>
      <c r="K2735" s="168" t="s">
        <v>2426</v>
      </c>
      <c r="L2735" s="168" t="s">
        <v>3</v>
      </c>
    </row>
    <row r="2736" spans="2:12">
      <c r="B2736" s="493" t="s">
        <v>228</v>
      </c>
      <c r="C2736" s="427"/>
      <c r="D2736" s="169" t="s">
        <v>228</v>
      </c>
      <c r="E2736" s="490" t="s">
        <v>258</v>
      </c>
      <c r="F2736" s="432"/>
      <c r="G2736" s="432"/>
      <c r="H2736" s="432"/>
      <c r="I2736" s="433"/>
      <c r="J2736" s="490" t="s">
        <v>257</v>
      </c>
      <c r="K2736" s="432"/>
      <c r="L2736" s="433"/>
    </row>
    <row r="2737" spans="2:12" ht="21">
      <c r="B2737" s="483" t="s">
        <v>248</v>
      </c>
      <c r="C2737" s="427"/>
      <c r="D2737" s="170" t="s">
        <v>247</v>
      </c>
      <c r="E2737" s="482">
        <v>-14337.5</v>
      </c>
      <c r="F2737" s="427"/>
      <c r="G2737" s="171">
        <v>-13800</v>
      </c>
      <c r="H2737" s="482">
        <v>-537.5</v>
      </c>
      <c r="I2737" s="427"/>
      <c r="J2737" s="141">
        <v>-14337.5</v>
      </c>
      <c r="K2737" s="171">
        <v>-13800</v>
      </c>
      <c r="L2737" s="141">
        <v>-537.5</v>
      </c>
    </row>
    <row r="2738" spans="2:12">
      <c r="B2738" s="483" t="s">
        <v>241</v>
      </c>
      <c r="C2738" s="427"/>
      <c r="D2738" s="170" t="s">
        <v>240</v>
      </c>
      <c r="E2738" s="487" t="s">
        <v>228</v>
      </c>
      <c r="F2738" s="427"/>
      <c r="G2738" s="172" t="s">
        <v>228</v>
      </c>
      <c r="H2738" s="487" t="s">
        <v>228</v>
      </c>
      <c r="I2738" s="427"/>
      <c r="J2738" s="141">
        <v>0</v>
      </c>
      <c r="K2738" s="171">
        <v>0</v>
      </c>
      <c r="L2738" s="141">
        <v>0</v>
      </c>
    </row>
    <row r="2739" spans="2:12">
      <c r="B2739" s="483" t="s">
        <v>239</v>
      </c>
      <c r="C2739" s="427"/>
      <c r="D2739" s="170" t="s">
        <v>238</v>
      </c>
      <c r="E2739" s="487" t="s">
        <v>228</v>
      </c>
      <c r="F2739" s="427"/>
      <c r="G2739" s="172" t="s">
        <v>228</v>
      </c>
      <c r="H2739" s="487" t="s">
        <v>228</v>
      </c>
      <c r="I2739" s="427"/>
      <c r="J2739" s="141">
        <v>-14337.5</v>
      </c>
      <c r="K2739" s="171">
        <v>-13800</v>
      </c>
      <c r="L2739" s="141">
        <v>-537.5</v>
      </c>
    </row>
    <row r="2740" spans="2:12" ht="21">
      <c r="B2740" s="483" t="s">
        <v>232</v>
      </c>
      <c r="C2740" s="427"/>
      <c r="D2740" s="170" t="s">
        <v>77</v>
      </c>
      <c r="E2740" s="487" t="s">
        <v>228</v>
      </c>
      <c r="F2740" s="427"/>
      <c r="G2740" s="172" t="s">
        <v>228</v>
      </c>
      <c r="H2740" s="487" t="s">
        <v>228</v>
      </c>
      <c r="I2740" s="427"/>
      <c r="J2740" s="141">
        <v>0</v>
      </c>
      <c r="K2740" s="171">
        <v>0</v>
      </c>
      <c r="L2740" s="141">
        <v>0</v>
      </c>
    </row>
    <row r="2741" spans="2:12" ht="21">
      <c r="B2741" s="483" t="s">
        <v>231</v>
      </c>
      <c r="C2741" s="427"/>
      <c r="D2741" s="170" t="s">
        <v>230</v>
      </c>
      <c r="E2741" s="487" t="s">
        <v>228</v>
      </c>
      <c r="F2741" s="427"/>
      <c r="G2741" s="172" t="s">
        <v>228</v>
      </c>
      <c r="H2741" s="487" t="s">
        <v>228</v>
      </c>
      <c r="I2741" s="427"/>
      <c r="J2741" s="141">
        <v>-14337.5</v>
      </c>
      <c r="K2741" s="171">
        <v>-13800</v>
      </c>
      <c r="L2741" s="141">
        <v>-537.5</v>
      </c>
    </row>
    <row r="2742" spans="2:12" ht="21">
      <c r="B2742" s="483" t="s">
        <v>27</v>
      </c>
      <c r="C2742" s="427"/>
      <c r="D2742" s="170" t="s">
        <v>2024</v>
      </c>
      <c r="E2742" s="482">
        <v>-14337.5</v>
      </c>
      <c r="F2742" s="427"/>
      <c r="G2742" s="171">
        <v>-13800</v>
      </c>
      <c r="H2742" s="482">
        <v>-537.5</v>
      </c>
      <c r="I2742" s="427"/>
      <c r="J2742" s="172" t="s">
        <v>228</v>
      </c>
      <c r="K2742" s="172" t="s">
        <v>228</v>
      </c>
      <c r="L2742" s="172" t="s">
        <v>228</v>
      </c>
    </row>
    <row r="2743" spans="2:12">
      <c r="B2743" s="143" t="s">
        <v>228</v>
      </c>
      <c r="C2743" s="143" t="s">
        <v>228</v>
      </c>
      <c r="D2743" s="143" t="s">
        <v>228</v>
      </c>
      <c r="E2743" s="488" t="s">
        <v>228</v>
      </c>
      <c r="F2743" s="422"/>
      <c r="G2743" s="143" t="s">
        <v>228</v>
      </c>
      <c r="H2743" s="488" t="s">
        <v>228</v>
      </c>
      <c r="I2743" s="422"/>
      <c r="J2743" s="143" t="s">
        <v>228</v>
      </c>
      <c r="K2743" s="143" t="s">
        <v>228</v>
      </c>
      <c r="L2743" s="143" t="s">
        <v>228</v>
      </c>
    </row>
    <row r="2744" spans="2:12">
      <c r="B2744" s="485" t="s">
        <v>521</v>
      </c>
      <c r="C2744" s="444"/>
      <c r="D2744" s="167" t="s">
        <v>2099</v>
      </c>
      <c r="E2744" s="484" t="s">
        <v>2425</v>
      </c>
      <c r="F2744" s="444"/>
      <c r="G2744" s="168" t="s">
        <v>2426</v>
      </c>
      <c r="H2744" s="484" t="s">
        <v>3</v>
      </c>
      <c r="I2744" s="444"/>
      <c r="J2744" s="168" t="s">
        <v>2425</v>
      </c>
      <c r="K2744" s="168" t="s">
        <v>2426</v>
      </c>
      <c r="L2744" s="168" t="s">
        <v>3</v>
      </c>
    </row>
    <row r="2745" spans="2:12">
      <c r="B2745" s="486" t="s">
        <v>259</v>
      </c>
      <c r="C2745" s="427"/>
      <c r="D2745" s="169" t="s">
        <v>228</v>
      </c>
      <c r="E2745" s="490" t="s">
        <v>258</v>
      </c>
      <c r="F2745" s="432"/>
      <c r="G2745" s="432"/>
      <c r="H2745" s="432"/>
      <c r="I2745" s="433"/>
      <c r="J2745" s="490" t="s">
        <v>257</v>
      </c>
      <c r="K2745" s="432"/>
      <c r="L2745" s="433"/>
    </row>
    <row r="2746" spans="2:12" ht="17.100000000000001" customHeight="1">
      <c r="B2746" s="492" t="s">
        <v>256</v>
      </c>
      <c r="C2746" s="426"/>
      <c r="D2746" s="426"/>
      <c r="E2746" s="426"/>
      <c r="F2746" s="426"/>
      <c r="G2746" s="426"/>
      <c r="H2746" s="426"/>
      <c r="I2746" s="426"/>
      <c r="J2746" s="426"/>
      <c r="K2746" s="426"/>
      <c r="L2746" s="427"/>
    </row>
    <row r="2747" spans="2:12">
      <c r="B2747" s="483" t="s">
        <v>252</v>
      </c>
      <c r="C2747" s="427"/>
      <c r="D2747" s="170" t="s">
        <v>251</v>
      </c>
      <c r="E2747" s="482">
        <v>0</v>
      </c>
      <c r="F2747" s="427"/>
      <c r="G2747" s="171">
        <v>0</v>
      </c>
      <c r="H2747" s="482">
        <v>0</v>
      </c>
      <c r="I2747" s="427"/>
      <c r="J2747" s="141">
        <v>0</v>
      </c>
      <c r="K2747" s="171">
        <v>0</v>
      </c>
      <c r="L2747" s="141">
        <v>0</v>
      </c>
    </row>
    <row r="2748" spans="2:12">
      <c r="B2748" s="204" t="s">
        <v>518</v>
      </c>
      <c r="C2748" s="174" t="s">
        <v>366</v>
      </c>
      <c r="D2748" s="229" t="s">
        <v>655</v>
      </c>
      <c r="E2748" s="489">
        <v>5000</v>
      </c>
      <c r="F2748" s="427"/>
      <c r="G2748" s="173">
        <v>5000</v>
      </c>
      <c r="H2748" s="489">
        <v>0</v>
      </c>
      <c r="I2748" s="427"/>
      <c r="J2748" s="142">
        <v>5000</v>
      </c>
      <c r="K2748" s="173">
        <v>5000</v>
      </c>
      <c r="L2748" s="142">
        <v>0</v>
      </c>
    </row>
    <row r="2749" spans="2:12">
      <c r="B2749" s="204" t="s">
        <v>518</v>
      </c>
      <c r="C2749" s="174" t="s">
        <v>523</v>
      </c>
      <c r="D2749" s="229" t="s">
        <v>2100</v>
      </c>
      <c r="E2749" s="489">
        <v>6800</v>
      </c>
      <c r="F2749" s="427"/>
      <c r="G2749" s="173">
        <v>6800</v>
      </c>
      <c r="H2749" s="489">
        <v>0</v>
      </c>
      <c r="I2749" s="427"/>
      <c r="J2749" s="142">
        <v>6800</v>
      </c>
      <c r="K2749" s="173">
        <v>6800</v>
      </c>
      <c r="L2749" s="142">
        <v>0</v>
      </c>
    </row>
    <row r="2750" spans="2:12">
      <c r="B2750" s="204" t="s">
        <v>518</v>
      </c>
      <c r="C2750" s="174" t="s">
        <v>2101</v>
      </c>
      <c r="D2750" s="229" t="s">
        <v>2102</v>
      </c>
      <c r="E2750" s="489">
        <v>2537.5</v>
      </c>
      <c r="F2750" s="427"/>
      <c r="G2750" s="173">
        <v>2000</v>
      </c>
      <c r="H2750" s="489">
        <v>537.5</v>
      </c>
      <c r="I2750" s="427"/>
      <c r="J2750" s="142">
        <v>2537.5</v>
      </c>
      <c r="K2750" s="173">
        <v>2000</v>
      </c>
      <c r="L2750" s="142">
        <v>537.5</v>
      </c>
    </row>
    <row r="2751" spans="2:12" ht="21">
      <c r="B2751" s="483" t="s">
        <v>250</v>
      </c>
      <c r="C2751" s="427"/>
      <c r="D2751" s="170" t="s">
        <v>249</v>
      </c>
      <c r="E2751" s="482">
        <v>14337.5</v>
      </c>
      <c r="F2751" s="427"/>
      <c r="G2751" s="171">
        <v>13800</v>
      </c>
      <c r="H2751" s="482">
        <v>537.5</v>
      </c>
      <c r="I2751" s="427"/>
      <c r="J2751" s="141">
        <v>14337.5</v>
      </c>
      <c r="K2751" s="171">
        <v>13800</v>
      </c>
      <c r="L2751" s="141">
        <v>537.5</v>
      </c>
    </row>
    <row r="2752" spans="2:12" ht="21">
      <c r="B2752" s="483" t="s">
        <v>248</v>
      </c>
      <c r="C2752" s="427"/>
      <c r="D2752" s="170" t="s">
        <v>247</v>
      </c>
      <c r="E2752" s="482">
        <v>-14337.5</v>
      </c>
      <c r="F2752" s="427"/>
      <c r="G2752" s="171">
        <v>-13800</v>
      </c>
      <c r="H2752" s="482">
        <v>-537.5</v>
      </c>
      <c r="I2752" s="427"/>
      <c r="J2752" s="141">
        <v>-14337.5</v>
      </c>
      <c r="K2752" s="171">
        <v>-13800</v>
      </c>
      <c r="L2752" s="141">
        <v>-537.5</v>
      </c>
    </row>
    <row r="2753" spans="2:12">
      <c r="B2753" s="483" t="s">
        <v>2022</v>
      </c>
      <c r="C2753" s="427"/>
      <c r="D2753" s="170" t="s">
        <v>2023</v>
      </c>
      <c r="E2753" s="482">
        <v>0</v>
      </c>
      <c r="F2753" s="427"/>
      <c r="G2753" s="171">
        <v>0</v>
      </c>
      <c r="H2753" s="482">
        <v>0</v>
      </c>
      <c r="I2753" s="427"/>
      <c r="J2753" s="172" t="s">
        <v>228</v>
      </c>
      <c r="K2753" s="172" t="s">
        <v>228</v>
      </c>
      <c r="L2753" s="172" t="s">
        <v>228</v>
      </c>
    </row>
    <row r="2754" spans="2:12" ht="21">
      <c r="B2754" s="483" t="s">
        <v>27</v>
      </c>
      <c r="C2754" s="427"/>
      <c r="D2754" s="170" t="s">
        <v>2024</v>
      </c>
      <c r="E2754" s="482">
        <v>-14337.5</v>
      </c>
      <c r="F2754" s="427"/>
      <c r="G2754" s="171">
        <v>-13800</v>
      </c>
      <c r="H2754" s="482">
        <v>-537.5</v>
      </c>
      <c r="I2754" s="427"/>
      <c r="J2754" s="172" t="s">
        <v>228</v>
      </c>
      <c r="K2754" s="172" t="s">
        <v>228</v>
      </c>
      <c r="L2754" s="172" t="s">
        <v>228</v>
      </c>
    </row>
    <row r="2755" spans="2:12" ht="17.100000000000001" customHeight="1">
      <c r="B2755" s="492" t="s">
        <v>246</v>
      </c>
      <c r="C2755" s="426"/>
      <c r="D2755" s="426"/>
      <c r="E2755" s="426"/>
      <c r="F2755" s="426"/>
      <c r="G2755" s="426"/>
      <c r="H2755" s="426"/>
      <c r="I2755" s="426"/>
      <c r="J2755" s="426"/>
      <c r="K2755" s="426"/>
      <c r="L2755" s="427"/>
    </row>
    <row r="2756" spans="2:12">
      <c r="B2756" s="483" t="s">
        <v>245</v>
      </c>
      <c r="C2756" s="427"/>
      <c r="D2756" s="170" t="s">
        <v>244</v>
      </c>
      <c r="E2756" s="487" t="s">
        <v>228</v>
      </c>
      <c r="F2756" s="427"/>
      <c r="G2756" s="172" t="s">
        <v>228</v>
      </c>
      <c r="H2756" s="487" t="s">
        <v>228</v>
      </c>
      <c r="I2756" s="427"/>
      <c r="J2756" s="141">
        <v>0</v>
      </c>
      <c r="K2756" s="171">
        <v>0</v>
      </c>
      <c r="L2756" s="141">
        <v>0</v>
      </c>
    </row>
    <row r="2757" spans="2:12">
      <c r="B2757" s="483" t="s">
        <v>243</v>
      </c>
      <c r="C2757" s="427"/>
      <c r="D2757" s="170" t="s">
        <v>242</v>
      </c>
      <c r="E2757" s="487" t="s">
        <v>228</v>
      </c>
      <c r="F2757" s="427"/>
      <c r="G2757" s="172" t="s">
        <v>228</v>
      </c>
      <c r="H2757" s="487" t="s">
        <v>228</v>
      </c>
      <c r="I2757" s="427"/>
      <c r="J2757" s="141">
        <v>0</v>
      </c>
      <c r="K2757" s="171">
        <v>0</v>
      </c>
      <c r="L2757" s="141">
        <v>0</v>
      </c>
    </row>
    <row r="2758" spans="2:12">
      <c r="B2758" s="483" t="s">
        <v>241</v>
      </c>
      <c r="C2758" s="427"/>
      <c r="D2758" s="170" t="s">
        <v>240</v>
      </c>
      <c r="E2758" s="487" t="s">
        <v>228</v>
      </c>
      <c r="F2758" s="427"/>
      <c r="G2758" s="172" t="s">
        <v>228</v>
      </c>
      <c r="H2758" s="487" t="s">
        <v>228</v>
      </c>
      <c r="I2758" s="427"/>
      <c r="J2758" s="141">
        <v>0</v>
      </c>
      <c r="K2758" s="171">
        <v>0</v>
      </c>
      <c r="L2758" s="141">
        <v>0</v>
      </c>
    </row>
    <row r="2759" spans="2:12">
      <c r="B2759" s="483" t="s">
        <v>239</v>
      </c>
      <c r="C2759" s="427"/>
      <c r="D2759" s="170" t="s">
        <v>238</v>
      </c>
      <c r="E2759" s="487" t="s">
        <v>228</v>
      </c>
      <c r="F2759" s="427"/>
      <c r="G2759" s="172" t="s">
        <v>228</v>
      </c>
      <c r="H2759" s="487" t="s">
        <v>228</v>
      </c>
      <c r="I2759" s="427"/>
      <c r="J2759" s="141">
        <v>-14337.5</v>
      </c>
      <c r="K2759" s="171">
        <v>-13800</v>
      </c>
      <c r="L2759" s="141">
        <v>-537.5</v>
      </c>
    </row>
    <row r="2760" spans="2:12" ht="17.100000000000001" customHeight="1">
      <c r="B2760" s="492" t="s">
        <v>237</v>
      </c>
      <c r="C2760" s="426"/>
      <c r="D2760" s="426"/>
      <c r="E2760" s="426"/>
      <c r="F2760" s="426"/>
      <c r="G2760" s="426"/>
      <c r="H2760" s="426"/>
      <c r="I2760" s="426"/>
      <c r="J2760" s="426"/>
      <c r="K2760" s="426"/>
      <c r="L2760" s="427"/>
    </row>
    <row r="2761" spans="2:12">
      <c r="B2761" s="483" t="s">
        <v>236</v>
      </c>
      <c r="C2761" s="427"/>
      <c r="D2761" s="170" t="s">
        <v>235</v>
      </c>
      <c r="E2761" s="487" t="s">
        <v>228</v>
      </c>
      <c r="F2761" s="427"/>
      <c r="G2761" s="172" t="s">
        <v>228</v>
      </c>
      <c r="H2761" s="487" t="s">
        <v>228</v>
      </c>
      <c r="I2761" s="427"/>
      <c r="J2761" s="141">
        <v>0</v>
      </c>
      <c r="K2761" s="171">
        <v>0</v>
      </c>
      <c r="L2761" s="141">
        <v>0</v>
      </c>
    </row>
    <row r="2762" spans="2:12">
      <c r="B2762" s="483" t="s">
        <v>234</v>
      </c>
      <c r="C2762" s="427"/>
      <c r="D2762" s="170" t="s">
        <v>233</v>
      </c>
      <c r="E2762" s="487" t="s">
        <v>228</v>
      </c>
      <c r="F2762" s="427"/>
      <c r="G2762" s="172" t="s">
        <v>228</v>
      </c>
      <c r="H2762" s="487" t="s">
        <v>228</v>
      </c>
      <c r="I2762" s="427"/>
      <c r="J2762" s="141">
        <v>0</v>
      </c>
      <c r="K2762" s="171">
        <v>0</v>
      </c>
      <c r="L2762" s="141">
        <v>0</v>
      </c>
    </row>
    <row r="2763" spans="2:12" ht="21">
      <c r="B2763" s="483" t="s">
        <v>232</v>
      </c>
      <c r="C2763" s="427"/>
      <c r="D2763" s="170" t="s">
        <v>77</v>
      </c>
      <c r="E2763" s="487" t="s">
        <v>228</v>
      </c>
      <c r="F2763" s="427"/>
      <c r="G2763" s="172" t="s">
        <v>228</v>
      </c>
      <c r="H2763" s="487" t="s">
        <v>228</v>
      </c>
      <c r="I2763" s="427"/>
      <c r="J2763" s="141">
        <v>0</v>
      </c>
      <c r="K2763" s="171">
        <v>0</v>
      </c>
      <c r="L2763" s="141">
        <v>0</v>
      </c>
    </row>
    <row r="2764" spans="2:12" ht="21">
      <c r="B2764" s="483" t="s">
        <v>231</v>
      </c>
      <c r="C2764" s="427"/>
      <c r="D2764" s="170" t="s">
        <v>230</v>
      </c>
      <c r="E2764" s="487" t="s">
        <v>228</v>
      </c>
      <c r="F2764" s="427"/>
      <c r="G2764" s="172" t="s">
        <v>228</v>
      </c>
      <c r="H2764" s="487" t="s">
        <v>228</v>
      </c>
      <c r="I2764" s="427"/>
      <c r="J2764" s="141">
        <v>-14337.5</v>
      </c>
      <c r="K2764" s="171">
        <v>-13800</v>
      </c>
      <c r="L2764" s="141">
        <v>-537.5</v>
      </c>
    </row>
    <row r="2765" spans="2:12">
      <c r="B2765" s="143" t="s">
        <v>228</v>
      </c>
      <c r="C2765" s="143" t="s">
        <v>228</v>
      </c>
      <c r="D2765" s="143" t="s">
        <v>228</v>
      </c>
      <c r="E2765" s="488" t="s">
        <v>228</v>
      </c>
      <c r="F2765" s="422"/>
      <c r="G2765" s="143" t="s">
        <v>228</v>
      </c>
      <c r="H2765" s="488" t="s">
        <v>228</v>
      </c>
      <c r="I2765" s="422"/>
      <c r="J2765" s="143" t="s">
        <v>228</v>
      </c>
      <c r="K2765" s="143" t="s">
        <v>228</v>
      </c>
      <c r="L2765" s="143" t="s">
        <v>228</v>
      </c>
    </row>
    <row r="2766" spans="2:12">
      <c r="B2766" s="485" t="s">
        <v>517</v>
      </c>
      <c r="C2766" s="444"/>
      <c r="D2766" s="167" t="s">
        <v>516</v>
      </c>
      <c r="E2766" s="484" t="s">
        <v>2425</v>
      </c>
      <c r="F2766" s="444"/>
      <c r="G2766" s="168" t="s">
        <v>2426</v>
      </c>
      <c r="H2766" s="484" t="s">
        <v>3</v>
      </c>
      <c r="I2766" s="444"/>
      <c r="J2766" s="168" t="s">
        <v>2425</v>
      </c>
      <c r="K2766" s="168" t="s">
        <v>2426</v>
      </c>
      <c r="L2766" s="168" t="s">
        <v>3</v>
      </c>
    </row>
    <row r="2767" spans="2:12">
      <c r="B2767" s="493" t="s">
        <v>228</v>
      </c>
      <c r="C2767" s="427"/>
      <c r="D2767" s="169" t="s">
        <v>228</v>
      </c>
      <c r="E2767" s="490" t="s">
        <v>258</v>
      </c>
      <c r="F2767" s="432"/>
      <c r="G2767" s="432"/>
      <c r="H2767" s="432"/>
      <c r="I2767" s="433"/>
      <c r="J2767" s="490" t="s">
        <v>257</v>
      </c>
      <c r="K2767" s="432"/>
      <c r="L2767" s="433"/>
    </row>
    <row r="2768" spans="2:12" ht="21">
      <c r="B2768" s="483" t="s">
        <v>248</v>
      </c>
      <c r="C2768" s="427"/>
      <c r="D2768" s="170" t="s">
        <v>247</v>
      </c>
      <c r="E2768" s="482">
        <v>-1968</v>
      </c>
      <c r="F2768" s="427"/>
      <c r="G2768" s="171">
        <v>-2200</v>
      </c>
      <c r="H2768" s="482">
        <v>232</v>
      </c>
      <c r="I2768" s="427"/>
      <c r="J2768" s="141">
        <v>-1968</v>
      </c>
      <c r="K2768" s="171">
        <v>-2200</v>
      </c>
      <c r="L2768" s="141">
        <v>232</v>
      </c>
    </row>
    <row r="2769" spans="2:12">
      <c r="B2769" s="483" t="s">
        <v>241</v>
      </c>
      <c r="C2769" s="427"/>
      <c r="D2769" s="170" t="s">
        <v>240</v>
      </c>
      <c r="E2769" s="487" t="s">
        <v>228</v>
      </c>
      <c r="F2769" s="427"/>
      <c r="G2769" s="172" t="s">
        <v>228</v>
      </c>
      <c r="H2769" s="487" t="s">
        <v>228</v>
      </c>
      <c r="I2769" s="427"/>
      <c r="J2769" s="141">
        <v>0</v>
      </c>
      <c r="K2769" s="171">
        <v>0</v>
      </c>
      <c r="L2769" s="141">
        <v>0</v>
      </c>
    </row>
    <row r="2770" spans="2:12">
      <c r="B2770" s="483" t="s">
        <v>239</v>
      </c>
      <c r="C2770" s="427"/>
      <c r="D2770" s="170" t="s">
        <v>238</v>
      </c>
      <c r="E2770" s="487" t="s">
        <v>228</v>
      </c>
      <c r="F2770" s="427"/>
      <c r="G2770" s="172" t="s">
        <v>228</v>
      </c>
      <c r="H2770" s="487" t="s">
        <v>228</v>
      </c>
      <c r="I2770" s="427"/>
      <c r="J2770" s="141">
        <v>-1968</v>
      </c>
      <c r="K2770" s="171">
        <v>-2200</v>
      </c>
      <c r="L2770" s="141">
        <v>232</v>
      </c>
    </row>
    <row r="2771" spans="2:12" ht="21">
      <c r="B2771" s="483" t="s">
        <v>232</v>
      </c>
      <c r="C2771" s="427"/>
      <c r="D2771" s="170" t="s">
        <v>77</v>
      </c>
      <c r="E2771" s="487" t="s">
        <v>228</v>
      </c>
      <c r="F2771" s="427"/>
      <c r="G2771" s="172" t="s">
        <v>228</v>
      </c>
      <c r="H2771" s="487" t="s">
        <v>228</v>
      </c>
      <c r="I2771" s="427"/>
      <c r="J2771" s="141">
        <v>0</v>
      </c>
      <c r="K2771" s="171">
        <v>0</v>
      </c>
      <c r="L2771" s="141">
        <v>0</v>
      </c>
    </row>
    <row r="2772" spans="2:12" ht="21">
      <c r="B2772" s="483" t="s">
        <v>231</v>
      </c>
      <c r="C2772" s="427"/>
      <c r="D2772" s="170" t="s">
        <v>230</v>
      </c>
      <c r="E2772" s="487" t="s">
        <v>228</v>
      </c>
      <c r="F2772" s="427"/>
      <c r="G2772" s="172" t="s">
        <v>228</v>
      </c>
      <c r="H2772" s="487" t="s">
        <v>228</v>
      </c>
      <c r="I2772" s="427"/>
      <c r="J2772" s="141">
        <v>-1968</v>
      </c>
      <c r="K2772" s="171">
        <v>-2200</v>
      </c>
      <c r="L2772" s="141">
        <v>232</v>
      </c>
    </row>
    <row r="2773" spans="2:12" ht="21">
      <c r="B2773" s="483" t="s">
        <v>27</v>
      </c>
      <c r="C2773" s="427"/>
      <c r="D2773" s="170" t="s">
        <v>2024</v>
      </c>
      <c r="E2773" s="482">
        <v>-1968</v>
      </c>
      <c r="F2773" s="427"/>
      <c r="G2773" s="171">
        <v>-2200</v>
      </c>
      <c r="H2773" s="482">
        <v>232</v>
      </c>
      <c r="I2773" s="427"/>
      <c r="J2773" s="172" t="s">
        <v>228</v>
      </c>
      <c r="K2773" s="172" t="s">
        <v>228</v>
      </c>
      <c r="L2773" s="172" t="s">
        <v>228</v>
      </c>
    </row>
    <row r="2774" spans="2:12">
      <c r="B2774" s="143" t="s">
        <v>228</v>
      </c>
      <c r="C2774" s="143" t="s">
        <v>228</v>
      </c>
      <c r="D2774" s="143" t="s">
        <v>228</v>
      </c>
      <c r="E2774" s="488" t="s">
        <v>228</v>
      </c>
      <c r="F2774" s="422"/>
      <c r="G2774" s="143" t="s">
        <v>228</v>
      </c>
      <c r="H2774" s="488" t="s">
        <v>228</v>
      </c>
      <c r="I2774" s="422"/>
      <c r="J2774" s="143" t="s">
        <v>228</v>
      </c>
      <c r="K2774" s="143" t="s">
        <v>228</v>
      </c>
      <c r="L2774" s="143" t="s">
        <v>228</v>
      </c>
    </row>
    <row r="2775" spans="2:12">
      <c r="B2775" s="485" t="s">
        <v>515</v>
      </c>
      <c r="C2775" s="444"/>
      <c r="D2775" s="167" t="s">
        <v>514</v>
      </c>
      <c r="E2775" s="484" t="s">
        <v>2425</v>
      </c>
      <c r="F2775" s="444"/>
      <c r="G2775" s="168" t="s">
        <v>2426</v>
      </c>
      <c r="H2775" s="484" t="s">
        <v>3</v>
      </c>
      <c r="I2775" s="444"/>
      <c r="J2775" s="168" t="s">
        <v>2425</v>
      </c>
      <c r="K2775" s="168" t="s">
        <v>2426</v>
      </c>
      <c r="L2775" s="168" t="s">
        <v>3</v>
      </c>
    </row>
    <row r="2776" spans="2:12">
      <c r="B2776" s="493" t="s">
        <v>228</v>
      </c>
      <c r="C2776" s="427"/>
      <c r="D2776" s="169" t="s">
        <v>228</v>
      </c>
      <c r="E2776" s="490" t="s">
        <v>258</v>
      </c>
      <c r="F2776" s="432"/>
      <c r="G2776" s="432"/>
      <c r="H2776" s="432"/>
      <c r="I2776" s="433"/>
      <c r="J2776" s="490" t="s">
        <v>257</v>
      </c>
      <c r="K2776" s="432"/>
      <c r="L2776" s="433"/>
    </row>
    <row r="2777" spans="2:12" ht="21">
      <c r="B2777" s="483" t="s">
        <v>248</v>
      </c>
      <c r="C2777" s="427"/>
      <c r="D2777" s="170" t="s">
        <v>247</v>
      </c>
      <c r="E2777" s="482">
        <v>-1968</v>
      </c>
      <c r="F2777" s="427"/>
      <c r="G2777" s="171">
        <v>-2200</v>
      </c>
      <c r="H2777" s="482">
        <v>232</v>
      </c>
      <c r="I2777" s="427"/>
      <c r="J2777" s="141">
        <v>-1968</v>
      </c>
      <c r="K2777" s="171">
        <v>-2200</v>
      </c>
      <c r="L2777" s="141">
        <v>232</v>
      </c>
    </row>
    <row r="2778" spans="2:12">
      <c r="B2778" s="483" t="s">
        <v>241</v>
      </c>
      <c r="C2778" s="427"/>
      <c r="D2778" s="170" t="s">
        <v>240</v>
      </c>
      <c r="E2778" s="487" t="s">
        <v>228</v>
      </c>
      <c r="F2778" s="427"/>
      <c r="G2778" s="172" t="s">
        <v>228</v>
      </c>
      <c r="H2778" s="487" t="s">
        <v>228</v>
      </c>
      <c r="I2778" s="427"/>
      <c r="J2778" s="141">
        <v>0</v>
      </c>
      <c r="K2778" s="171">
        <v>0</v>
      </c>
      <c r="L2778" s="141">
        <v>0</v>
      </c>
    </row>
    <row r="2779" spans="2:12">
      <c r="B2779" s="483" t="s">
        <v>239</v>
      </c>
      <c r="C2779" s="427"/>
      <c r="D2779" s="170" t="s">
        <v>238</v>
      </c>
      <c r="E2779" s="487" t="s">
        <v>228</v>
      </c>
      <c r="F2779" s="427"/>
      <c r="G2779" s="172" t="s">
        <v>228</v>
      </c>
      <c r="H2779" s="487" t="s">
        <v>228</v>
      </c>
      <c r="I2779" s="427"/>
      <c r="J2779" s="141">
        <v>-1968</v>
      </c>
      <c r="K2779" s="171">
        <v>-2200</v>
      </c>
      <c r="L2779" s="141">
        <v>232</v>
      </c>
    </row>
    <row r="2780" spans="2:12" ht="21">
      <c r="B2780" s="483" t="s">
        <v>232</v>
      </c>
      <c r="C2780" s="427"/>
      <c r="D2780" s="170" t="s">
        <v>77</v>
      </c>
      <c r="E2780" s="487" t="s">
        <v>228</v>
      </c>
      <c r="F2780" s="427"/>
      <c r="G2780" s="172" t="s">
        <v>228</v>
      </c>
      <c r="H2780" s="487" t="s">
        <v>228</v>
      </c>
      <c r="I2780" s="427"/>
      <c r="J2780" s="141">
        <v>0</v>
      </c>
      <c r="K2780" s="171">
        <v>0</v>
      </c>
      <c r="L2780" s="141">
        <v>0</v>
      </c>
    </row>
    <row r="2781" spans="2:12" ht="21">
      <c r="B2781" s="483" t="s">
        <v>231</v>
      </c>
      <c r="C2781" s="427"/>
      <c r="D2781" s="170" t="s">
        <v>230</v>
      </c>
      <c r="E2781" s="487" t="s">
        <v>228</v>
      </c>
      <c r="F2781" s="427"/>
      <c r="G2781" s="172" t="s">
        <v>228</v>
      </c>
      <c r="H2781" s="487" t="s">
        <v>228</v>
      </c>
      <c r="I2781" s="427"/>
      <c r="J2781" s="141">
        <v>-1968</v>
      </c>
      <c r="K2781" s="171">
        <v>-2200</v>
      </c>
      <c r="L2781" s="141">
        <v>232</v>
      </c>
    </row>
    <row r="2782" spans="2:12" ht="21">
      <c r="B2782" s="483" t="s">
        <v>27</v>
      </c>
      <c r="C2782" s="427"/>
      <c r="D2782" s="170" t="s">
        <v>2024</v>
      </c>
      <c r="E2782" s="482">
        <v>-1968</v>
      </c>
      <c r="F2782" s="427"/>
      <c r="G2782" s="171">
        <v>-2200</v>
      </c>
      <c r="H2782" s="482">
        <v>232</v>
      </c>
      <c r="I2782" s="427"/>
      <c r="J2782" s="172" t="s">
        <v>228</v>
      </c>
      <c r="K2782" s="172" t="s">
        <v>228</v>
      </c>
      <c r="L2782" s="172" t="s">
        <v>228</v>
      </c>
    </row>
    <row r="2783" spans="2:12">
      <c r="B2783" s="143" t="s">
        <v>228</v>
      </c>
      <c r="C2783" s="143" t="s">
        <v>228</v>
      </c>
      <c r="D2783" s="143" t="s">
        <v>228</v>
      </c>
      <c r="E2783" s="488" t="s">
        <v>228</v>
      </c>
      <c r="F2783" s="422"/>
      <c r="G2783" s="143" t="s">
        <v>228</v>
      </c>
      <c r="H2783" s="488" t="s">
        <v>228</v>
      </c>
      <c r="I2783" s="422"/>
      <c r="J2783" s="143" t="s">
        <v>228</v>
      </c>
      <c r="K2783" s="143" t="s">
        <v>228</v>
      </c>
      <c r="L2783" s="143" t="s">
        <v>228</v>
      </c>
    </row>
    <row r="2784" spans="2:12" ht="36">
      <c r="B2784" s="485" t="s">
        <v>513</v>
      </c>
      <c r="C2784" s="444"/>
      <c r="D2784" s="167" t="s">
        <v>2468</v>
      </c>
      <c r="E2784" s="484" t="s">
        <v>2425</v>
      </c>
      <c r="F2784" s="444"/>
      <c r="G2784" s="168" t="s">
        <v>2426</v>
      </c>
      <c r="H2784" s="484" t="s">
        <v>3</v>
      </c>
      <c r="I2784" s="444"/>
      <c r="J2784" s="168" t="s">
        <v>2425</v>
      </c>
      <c r="K2784" s="168" t="s">
        <v>2426</v>
      </c>
      <c r="L2784" s="168" t="s">
        <v>3</v>
      </c>
    </row>
    <row r="2785" spans="2:12">
      <c r="B2785" s="486" t="s">
        <v>259</v>
      </c>
      <c r="C2785" s="427"/>
      <c r="D2785" s="169" t="s">
        <v>228</v>
      </c>
      <c r="E2785" s="490" t="s">
        <v>258</v>
      </c>
      <c r="F2785" s="432"/>
      <c r="G2785" s="432"/>
      <c r="H2785" s="432"/>
      <c r="I2785" s="433"/>
      <c r="J2785" s="490" t="s">
        <v>257</v>
      </c>
      <c r="K2785" s="432"/>
      <c r="L2785" s="433"/>
    </row>
    <row r="2786" spans="2:12" ht="17.100000000000001" customHeight="1">
      <c r="B2786" s="492" t="s">
        <v>256</v>
      </c>
      <c r="C2786" s="426"/>
      <c r="D2786" s="426"/>
      <c r="E2786" s="426"/>
      <c r="F2786" s="426"/>
      <c r="G2786" s="426"/>
      <c r="H2786" s="426"/>
      <c r="I2786" s="426"/>
      <c r="J2786" s="426"/>
      <c r="K2786" s="426"/>
      <c r="L2786" s="427"/>
    </row>
    <row r="2787" spans="2:12">
      <c r="B2787" s="483" t="s">
        <v>252</v>
      </c>
      <c r="C2787" s="427"/>
      <c r="D2787" s="170" t="s">
        <v>251</v>
      </c>
      <c r="E2787" s="482">
        <v>0</v>
      </c>
      <c r="F2787" s="427"/>
      <c r="G2787" s="171">
        <v>0</v>
      </c>
      <c r="H2787" s="482">
        <v>0</v>
      </c>
      <c r="I2787" s="427"/>
      <c r="J2787" s="141">
        <v>0</v>
      </c>
      <c r="K2787" s="171">
        <v>0</v>
      </c>
      <c r="L2787" s="141">
        <v>0</v>
      </c>
    </row>
    <row r="2788" spans="2:12">
      <c r="B2788" s="204" t="s">
        <v>511</v>
      </c>
      <c r="C2788" s="174" t="s">
        <v>337</v>
      </c>
      <c r="D2788" s="229" t="s">
        <v>698</v>
      </c>
      <c r="E2788" s="489">
        <v>1968</v>
      </c>
      <c r="F2788" s="427"/>
      <c r="G2788" s="173">
        <v>2200</v>
      </c>
      <c r="H2788" s="489">
        <v>-232</v>
      </c>
      <c r="I2788" s="427"/>
      <c r="J2788" s="142">
        <v>1968</v>
      </c>
      <c r="K2788" s="173">
        <v>2200</v>
      </c>
      <c r="L2788" s="142">
        <v>-232</v>
      </c>
    </row>
    <row r="2789" spans="2:12" ht="21">
      <c r="B2789" s="483" t="s">
        <v>250</v>
      </c>
      <c r="C2789" s="427"/>
      <c r="D2789" s="170" t="s">
        <v>249</v>
      </c>
      <c r="E2789" s="482">
        <v>1968</v>
      </c>
      <c r="F2789" s="427"/>
      <c r="G2789" s="171">
        <v>2200</v>
      </c>
      <c r="H2789" s="482">
        <v>-232</v>
      </c>
      <c r="I2789" s="427"/>
      <c r="J2789" s="141">
        <v>1968</v>
      </c>
      <c r="K2789" s="171">
        <v>2200</v>
      </c>
      <c r="L2789" s="141">
        <v>-232</v>
      </c>
    </row>
    <row r="2790" spans="2:12" ht="21">
      <c r="B2790" s="483" t="s">
        <v>248</v>
      </c>
      <c r="C2790" s="427"/>
      <c r="D2790" s="170" t="s">
        <v>247</v>
      </c>
      <c r="E2790" s="482">
        <v>-1968</v>
      </c>
      <c r="F2790" s="427"/>
      <c r="G2790" s="171">
        <v>-2200</v>
      </c>
      <c r="H2790" s="482">
        <v>232</v>
      </c>
      <c r="I2790" s="427"/>
      <c r="J2790" s="141">
        <v>-1968</v>
      </c>
      <c r="K2790" s="171">
        <v>-2200</v>
      </c>
      <c r="L2790" s="141">
        <v>232</v>
      </c>
    </row>
    <row r="2791" spans="2:12">
      <c r="B2791" s="483" t="s">
        <v>2022</v>
      </c>
      <c r="C2791" s="427"/>
      <c r="D2791" s="170" t="s">
        <v>2023</v>
      </c>
      <c r="E2791" s="482">
        <v>0</v>
      </c>
      <c r="F2791" s="427"/>
      <c r="G2791" s="171">
        <v>0</v>
      </c>
      <c r="H2791" s="482">
        <v>0</v>
      </c>
      <c r="I2791" s="427"/>
      <c r="J2791" s="172" t="s">
        <v>228</v>
      </c>
      <c r="K2791" s="172" t="s">
        <v>228</v>
      </c>
      <c r="L2791" s="172" t="s">
        <v>228</v>
      </c>
    </row>
    <row r="2792" spans="2:12" ht="21">
      <c r="B2792" s="483" t="s">
        <v>27</v>
      </c>
      <c r="C2792" s="427"/>
      <c r="D2792" s="170" t="s">
        <v>2024</v>
      </c>
      <c r="E2792" s="482">
        <v>-1968</v>
      </c>
      <c r="F2792" s="427"/>
      <c r="G2792" s="171">
        <v>-2200</v>
      </c>
      <c r="H2792" s="482">
        <v>232</v>
      </c>
      <c r="I2792" s="427"/>
      <c r="J2792" s="172" t="s">
        <v>228</v>
      </c>
      <c r="K2792" s="172" t="s">
        <v>228</v>
      </c>
      <c r="L2792" s="172" t="s">
        <v>228</v>
      </c>
    </row>
    <row r="2793" spans="2:12" ht="17.100000000000001" customHeight="1">
      <c r="B2793" s="492" t="s">
        <v>246</v>
      </c>
      <c r="C2793" s="426"/>
      <c r="D2793" s="426"/>
      <c r="E2793" s="426"/>
      <c r="F2793" s="426"/>
      <c r="G2793" s="426"/>
      <c r="H2793" s="426"/>
      <c r="I2793" s="426"/>
      <c r="J2793" s="426"/>
      <c r="K2793" s="426"/>
      <c r="L2793" s="427"/>
    </row>
    <row r="2794" spans="2:12">
      <c r="B2794" s="483" t="s">
        <v>245</v>
      </c>
      <c r="C2794" s="427"/>
      <c r="D2794" s="170" t="s">
        <v>244</v>
      </c>
      <c r="E2794" s="487" t="s">
        <v>228</v>
      </c>
      <c r="F2794" s="427"/>
      <c r="G2794" s="172" t="s">
        <v>228</v>
      </c>
      <c r="H2794" s="487" t="s">
        <v>228</v>
      </c>
      <c r="I2794" s="427"/>
      <c r="J2794" s="141">
        <v>0</v>
      </c>
      <c r="K2794" s="171">
        <v>0</v>
      </c>
      <c r="L2794" s="141">
        <v>0</v>
      </c>
    </row>
    <row r="2795" spans="2:12">
      <c r="B2795" s="483" t="s">
        <v>243</v>
      </c>
      <c r="C2795" s="427"/>
      <c r="D2795" s="170" t="s">
        <v>242</v>
      </c>
      <c r="E2795" s="487" t="s">
        <v>228</v>
      </c>
      <c r="F2795" s="427"/>
      <c r="G2795" s="172" t="s">
        <v>228</v>
      </c>
      <c r="H2795" s="487" t="s">
        <v>228</v>
      </c>
      <c r="I2795" s="427"/>
      <c r="J2795" s="141">
        <v>0</v>
      </c>
      <c r="K2795" s="171">
        <v>0</v>
      </c>
      <c r="L2795" s="141">
        <v>0</v>
      </c>
    </row>
    <row r="2796" spans="2:12">
      <c r="B2796" s="483" t="s">
        <v>241</v>
      </c>
      <c r="C2796" s="427"/>
      <c r="D2796" s="170" t="s">
        <v>240</v>
      </c>
      <c r="E2796" s="487" t="s">
        <v>228</v>
      </c>
      <c r="F2796" s="427"/>
      <c r="G2796" s="172" t="s">
        <v>228</v>
      </c>
      <c r="H2796" s="487" t="s">
        <v>228</v>
      </c>
      <c r="I2796" s="427"/>
      <c r="J2796" s="141">
        <v>0</v>
      </c>
      <c r="K2796" s="171">
        <v>0</v>
      </c>
      <c r="L2796" s="141">
        <v>0</v>
      </c>
    </row>
    <row r="2797" spans="2:12">
      <c r="B2797" s="483" t="s">
        <v>239</v>
      </c>
      <c r="C2797" s="427"/>
      <c r="D2797" s="170" t="s">
        <v>238</v>
      </c>
      <c r="E2797" s="487" t="s">
        <v>228</v>
      </c>
      <c r="F2797" s="427"/>
      <c r="G2797" s="172" t="s">
        <v>228</v>
      </c>
      <c r="H2797" s="487" t="s">
        <v>228</v>
      </c>
      <c r="I2797" s="427"/>
      <c r="J2797" s="141">
        <v>-1968</v>
      </c>
      <c r="K2797" s="171">
        <v>-2200</v>
      </c>
      <c r="L2797" s="141">
        <v>232</v>
      </c>
    </row>
    <row r="2798" spans="2:12" ht="17.100000000000001" customHeight="1">
      <c r="B2798" s="492" t="s">
        <v>237</v>
      </c>
      <c r="C2798" s="426"/>
      <c r="D2798" s="426"/>
      <c r="E2798" s="426"/>
      <c r="F2798" s="426"/>
      <c r="G2798" s="426"/>
      <c r="H2798" s="426"/>
      <c r="I2798" s="426"/>
      <c r="J2798" s="426"/>
      <c r="K2798" s="426"/>
      <c r="L2798" s="427"/>
    </row>
    <row r="2799" spans="2:12">
      <c r="B2799" s="483" t="s">
        <v>236</v>
      </c>
      <c r="C2799" s="427"/>
      <c r="D2799" s="170" t="s">
        <v>235</v>
      </c>
      <c r="E2799" s="487" t="s">
        <v>228</v>
      </c>
      <c r="F2799" s="427"/>
      <c r="G2799" s="172" t="s">
        <v>228</v>
      </c>
      <c r="H2799" s="487" t="s">
        <v>228</v>
      </c>
      <c r="I2799" s="427"/>
      <c r="J2799" s="141">
        <v>0</v>
      </c>
      <c r="K2799" s="171">
        <v>0</v>
      </c>
      <c r="L2799" s="141">
        <v>0</v>
      </c>
    </row>
    <row r="2800" spans="2:12">
      <c r="B2800" s="483" t="s">
        <v>234</v>
      </c>
      <c r="C2800" s="427"/>
      <c r="D2800" s="170" t="s">
        <v>233</v>
      </c>
      <c r="E2800" s="487" t="s">
        <v>228</v>
      </c>
      <c r="F2800" s="427"/>
      <c r="G2800" s="172" t="s">
        <v>228</v>
      </c>
      <c r="H2800" s="487" t="s">
        <v>228</v>
      </c>
      <c r="I2800" s="427"/>
      <c r="J2800" s="141">
        <v>0</v>
      </c>
      <c r="K2800" s="171">
        <v>0</v>
      </c>
      <c r="L2800" s="141">
        <v>0</v>
      </c>
    </row>
    <row r="2801" spans="2:12" ht="21">
      <c r="B2801" s="483" t="s">
        <v>232</v>
      </c>
      <c r="C2801" s="427"/>
      <c r="D2801" s="170" t="s">
        <v>77</v>
      </c>
      <c r="E2801" s="487" t="s">
        <v>228</v>
      </c>
      <c r="F2801" s="427"/>
      <c r="G2801" s="172" t="s">
        <v>228</v>
      </c>
      <c r="H2801" s="487" t="s">
        <v>228</v>
      </c>
      <c r="I2801" s="427"/>
      <c r="J2801" s="141">
        <v>0</v>
      </c>
      <c r="K2801" s="171">
        <v>0</v>
      </c>
      <c r="L2801" s="141">
        <v>0</v>
      </c>
    </row>
    <row r="2802" spans="2:12" ht="21">
      <c r="B2802" s="483" t="s">
        <v>231</v>
      </c>
      <c r="C2802" s="427"/>
      <c r="D2802" s="170" t="s">
        <v>230</v>
      </c>
      <c r="E2802" s="487" t="s">
        <v>228</v>
      </c>
      <c r="F2802" s="427"/>
      <c r="G2802" s="172" t="s">
        <v>228</v>
      </c>
      <c r="H2802" s="487" t="s">
        <v>228</v>
      </c>
      <c r="I2802" s="427"/>
      <c r="J2802" s="141">
        <v>-1968</v>
      </c>
      <c r="K2802" s="171">
        <v>-2200</v>
      </c>
      <c r="L2802" s="141">
        <v>232</v>
      </c>
    </row>
    <row r="2803" spans="2:12">
      <c r="B2803" s="143" t="s">
        <v>228</v>
      </c>
      <c r="C2803" s="143" t="s">
        <v>228</v>
      </c>
      <c r="D2803" s="143" t="s">
        <v>228</v>
      </c>
      <c r="E2803" s="488" t="s">
        <v>228</v>
      </c>
      <c r="F2803" s="422"/>
      <c r="G2803" s="143" t="s">
        <v>228</v>
      </c>
      <c r="H2803" s="488" t="s">
        <v>228</v>
      </c>
      <c r="I2803" s="422"/>
      <c r="J2803" s="143" t="s">
        <v>228</v>
      </c>
      <c r="K2803" s="143" t="s">
        <v>228</v>
      </c>
      <c r="L2803" s="143" t="s">
        <v>228</v>
      </c>
    </row>
    <row r="2804" spans="2:12">
      <c r="B2804" s="485" t="s">
        <v>509</v>
      </c>
      <c r="C2804" s="444"/>
      <c r="D2804" s="167" t="s">
        <v>508</v>
      </c>
      <c r="E2804" s="484" t="s">
        <v>2425</v>
      </c>
      <c r="F2804" s="444"/>
      <c r="G2804" s="168" t="s">
        <v>2426</v>
      </c>
      <c r="H2804" s="484" t="s">
        <v>3</v>
      </c>
      <c r="I2804" s="444"/>
      <c r="J2804" s="168" t="s">
        <v>2425</v>
      </c>
      <c r="K2804" s="168" t="s">
        <v>2426</v>
      </c>
      <c r="L2804" s="168" t="s">
        <v>3</v>
      </c>
    </row>
    <row r="2805" spans="2:12">
      <c r="B2805" s="493" t="s">
        <v>228</v>
      </c>
      <c r="C2805" s="427"/>
      <c r="D2805" s="169" t="s">
        <v>228</v>
      </c>
      <c r="E2805" s="490" t="s">
        <v>258</v>
      </c>
      <c r="F2805" s="432"/>
      <c r="G2805" s="432"/>
      <c r="H2805" s="432"/>
      <c r="I2805" s="433"/>
      <c r="J2805" s="490" t="s">
        <v>257</v>
      </c>
      <c r="K2805" s="432"/>
      <c r="L2805" s="433"/>
    </row>
    <row r="2806" spans="2:12" ht="21">
      <c r="B2806" s="483" t="s">
        <v>248</v>
      </c>
      <c r="C2806" s="427"/>
      <c r="D2806" s="170" t="s">
        <v>247</v>
      </c>
      <c r="E2806" s="482">
        <v>-47637.94</v>
      </c>
      <c r="F2806" s="427"/>
      <c r="G2806" s="171">
        <v>-203700</v>
      </c>
      <c r="H2806" s="482">
        <v>156062.06</v>
      </c>
      <c r="I2806" s="427"/>
      <c r="J2806" s="141">
        <v>-976.65</v>
      </c>
      <c r="K2806" s="171">
        <v>-131800</v>
      </c>
      <c r="L2806" s="141">
        <v>130823.35</v>
      </c>
    </row>
    <row r="2807" spans="2:12">
      <c r="B2807" s="483" t="s">
        <v>241</v>
      </c>
      <c r="C2807" s="427"/>
      <c r="D2807" s="170" t="s">
        <v>240</v>
      </c>
      <c r="E2807" s="487" t="s">
        <v>228</v>
      </c>
      <c r="F2807" s="427"/>
      <c r="G2807" s="172" t="s">
        <v>228</v>
      </c>
      <c r="H2807" s="487" t="s">
        <v>228</v>
      </c>
      <c r="I2807" s="427"/>
      <c r="J2807" s="141">
        <v>70058.720000000001</v>
      </c>
      <c r="K2807" s="171">
        <v>54400</v>
      </c>
      <c r="L2807" s="141">
        <v>15658.72</v>
      </c>
    </row>
    <row r="2808" spans="2:12">
      <c r="B2808" s="483" t="s">
        <v>239</v>
      </c>
      <c r="C2808" s="427"/>
      <c r="D2808" s="170" t="s">
        <v>238</v>
      </c>
      <c r="E2808" s="487" t="s">
        <v>228</v>
      </c>
      <c r="F2808" s="427"/>
      <c r="G2808" s="172" t="s">
        <v>228</v>
      </c>
      <c r="H2808" s="487" t="s">
        <v>228</v>
      </c>
      <c r="I2808" s="427"/>
      <c r="J2808" s="141">
        <v>69082.070000000007</v>
      </c>
      <c r="K2808" s="171">
        <v>-77400</v>
      </c>
      <c r="L2808" s="141">
        <v>146482.07</v>
      </c>
    </row>
    <row r="2809" spans="2:12" ht="21">
      <c r="B2809" s="483" t="s">
        <v>232</v>
      </c>
      <c r="C2809" s="427"/>
      <c r="D2809" s="170" t="s">
        <v>77</v>
      </c>
      <c r="E2809" s="487" t="s">
        <v>228</v>
      </c>
      <c r="F2809" s="427"/>
      <c r="G2809" s="172" t="s">
        <v>228</v>
      </c>
      <c r="H2809" s="487" t="s">
        <v>228</v>
      </c>
      <c r="I2809" s="427"/>
      <c r="J2809" s="141">
        <v>-99587.24</v>
      </c>
      <c r="K2809" s="171">
        <v>-104600</v>
      </c>
      <c r="L2809" s="141">
        <v>5012.76</v>
      </c>
    </row>
    <row r="2810" spans="2:12" ht="21">
      <c r="B2810" s="483" t="s">
        <v>231</v>
      </c>
      <c r="C2810" s="427"/>
      <c r="D2810" s="170" t="s">
        <v>230</v>
      </c>
      <c r="E2810" s="487" t="s">
        <v>228</v>
      </c>
      <c r="F2810" s="427"/>
      <c r="G2810" s="172" t="s">
        <v>228</v>
      </c>
      <c r="H2810" s="487" t="s">
        <v>228</v>
      </c>
      <c r="I2810" s="427"/>
      <c r="J2810" s="141">
        <v>-30505.17</v>
      </c>
      <c r="K2810" s="171">
        <v>-182000</v>
      </c>
      <c r="L2810" s="141">
        <v>151494.82999999999</v>
      </c>
    </row>
    <row r="2811" spans="2:12" ht="21">
      <c r="B2811" s="483" t="s">
        <v>27</v>
      </c>
      <c r="C2811" s="427"/>
      <c r="D2811" s="170" t="s">
        <v>2024</v>
      </c>
      <c r="E2811" s="482">
        <v>-47637.94</v>
      </c>
      <c r="F2811" s="427"/>
      <c r="G2811" s="171">
        <v>-203700</v>
      </c>
      <c r="H2811" s="482">
        <v>156062.06</v>
      </c>
      <c r="I2811" s="427"/>
      <c r="J2811" s="172" t="s">
        <v>228</v>
      </c>
      <c r="K2811" s="172" t="s">
        <v>228</v>
      </c>
      <c r="L2811" s="172" t="s">
        <v>228</v>
      </c>
    </row>
    <row r="2812" spans="2:12">
      <c r="B2812" s="143" t="s">
        <v>228</v>
      </c>
      <c r="C2812" s="143" t="s">
        <v>228</v>
      </c>
      <c r="D2812" s="143" t="s">
        <v>228</v>
      </c>
      <c r="E2812" s="488" t="s">
        <v>228</v>
      </c>
      <c r="F2812" s="422"/>
      <c r="G2812" s="143" t="s">
        <v>228</v>
      </c>
      <c r="H2812" s="488" t="s">
        <v>228</v>
      </c>
      <c r="I2812" s="422"/>
      <c r="J2812" s="143" t="s">
        <v>228</v>
      </c>
      <c r="K2812" s="143" t="s">
        <v>228</v>
      </c>
      <c r="L2812" s="143" t="s">
        <v>228</v>
      </c>
    </row>
    <row r="2813" spans="2:12" ht="24">
      <c r="B2813" s="485" t="s">
        <v>507</v>
      </c>
      <c r="C2813" s="444"/>
      <c r="D2813" s="167" t="s">
        <v>506</v>
      </c>
      <c r="E2813" s="484" t="s">
        <v>2425</v>
      </c>
      <c r="F2813" s="444"/>
      <c r="G2813" s="168" t="s">
        <v>2426</v>
      </c>
      <c r="H2813" s="484" t="s">
        <v>3</v>
      </c>
      <c r="I2813" s="444"/>
      <c r="J2813" s="168" t="s">
        <v>2425</v>
      </c>
      <c r="K2813" s="168" t="s">
        <v>2426</v>
      </c>
      <c r="L2813" s="168" t="s">
        <v>3</v>
      </c>
    </row>
    <row r="2814" spans="2:12">
      <c r="B2814" s="493" t="s">
        <v>228</v>
      </c>
      <c r="C2814" s="427"/>
      <c r="D2814" s="169" t="s">
        <v>228</v>
      </c>
      <c r="E2814" s="490" t="s">
        <v>258</v>
      </c>
      <c r="F2814" s="432"/>
      <c r="G2814" s="432"/>
      <c r="H2814" s="432"/>
      <c r="I2814" s="433"/>
      <c r="J2814" s="490" t="s">
        <v>257</v>
      </c>
      <c r="K2814" s="432"/>
      <c r="L2814" s="433"/>
    </row>
    <row r="2815" spans="2:12" ht="21">
      <c r="B2815" s="483" t="s">
        <v>248</v>
      </c>
      <c r="C2815" s="427"/>
      <c r="D2815" s="170" t="s">
        <v>247</v>
      </c>
      <c r="E2815" s="482">
        <v>-89939.11</v>
      </c>
      <c r="F2815" s="427"/>
      <c r="G2815" s="171">
        <v>-135800</v>
      </c>
      <c r="H2815" s="482">
        <v>45860.89</v>
      </c>
      <c r="I2815" s="427"/>
      <c r="J2815" s="141">
        <v>-89097.5</v>
      </c>
      <c r="K2815" s="171">
        <v>-131600</v>
      </c>
      <c r="L2815" s="141">
        <v>42502.5</v>
      </c>
    </row>
    <row r="2816" spans="2:12">
      <c r="B2816" s="483" t="s">
        <v>241</v>
      </c>
      <c r="C2816" s="427"/>
      <c r="D2816" s="170" t="s">
        <v>240</v>
      </c>
      <c r="E2816" s="487" t="s">
        <v>228</v>
      </c>
      <c r="F2816" s="427"/>
      <c r="G2816" s="172" t="s">
        <v>228</v>
      </c>
      <c r="H2816" s="487" t="s">
        <v>228</v>
      </c>
      <c r="I2816" s="427"/>
      <c r="J2816" s="141">
        <v>-2780.53</v>
      </c>
      <c r="K2816" s="171">
        <v>-2500</v>
      </c>
      <c r="L2816" s="141">
        <v>-280.52999999999997</v>
      </c>
    </row>
    <row r="2817" spans="2:12">
      <c r="B2817" s="483" t="s">
        <v>239</v>
      </c>
      <c r="C2817" s="427"/>
      <c r="D2817" s="170" t="s">
        <v>238</v>
      </c>
      <c r="E2817" s="487" t="s">
        <v>228</v>
      </c>
      <c r="F2817" s="427"/>
      <c r="G2817" s="172" t="s">
        <v>228</v>
      </c>
      <c r="H2817" s="487" t="s">
        <v>228</v>
      </c>
      <c r="I2817" s="427"/>
      <c r="J2817" s="141">
        <v>-91878.03</v>
      </c>
      <c r="K2817" s="171">
        <v>-134100</v>
      </c>
      <c r="L2817" s="141">
        <v>42221.97</v>
      </c>
    </row>
    <row r="2818" spans="2:12" ht="21">
      <c r="B2818" s="483" t="s">
        <v>232</v>
      </c>
      <c r="C2818" s="427"/>
      <c r="D2818" s="170" t="s">
        <v>77</v>
      </c>
      <c r="E2818" s="487" t="s">
        <v>228</v>
      </c>
      <c r="F2818" s="427"/>
      <c r="G2818" s="172" t="s">
        <v>228</v>
      </c>
      <c r="H2818" s="487" t="s">
        <v>228</v>
      </c>
      <c r="I2818" s="427"/>
      <c r="J2818" s="141">
        <v>0</v>
      </c>
      <c r="K2818" s="171">
        <v>0</v>
      </c>
      <c r="L2818" s="141">
        <v>0</v>
      </c>
    </row>
    <row r="2819" spans="2:12" ht="21">
      <c r="B2819" s="483" t="s">
        <v>231</v>
      </c>
      <c r="C2819" s="427"/>
      <c r="D2819" s="170" t="s">
        <v>230</v>
      </c>
      <c r="E2819" s="487" t="s">
        <v>228</v>
      </c>
      <c r="F2819" s="427"/>
      <c r="G2819" s="172" t="s">
        <v>228</v>
      </c>
      <c r="H2819" s="487" t="s">
        <v>228</v>
      </c>
      <c r="I2819" s="427"/>
      <c r="J2819" s="141">
        <v>-91878.03</v>
      </c>
      <c r="K2819" s="171">
        <v>-134100</v>
      </c>
      <c r="L2819" s="141">
        <v>42221.97</v>
      </c>
    </row>
    <row r="2820" spans="2:12" ht="21">
      <c r="B2820" s="483" t="s">
        <v>27</v>
      </c>
      <c r="C2820" s="427"/>
      <c r="D2820" s="170" t="s">
        <v>2024</v>
      </c>
      <c r="E2820" s="482">
        <v>-89939.11</v>
      </c>
      <c r="F2820" s="427"/>
      <c r="G2820" s="171">
        <v>-135800</v>
      </c>
      <c r="H2820" s="482">
        <v>45860.89</v>
      </c>
      <c r="I2820" s="427"/>
      <c r="J2820" s="172" t="s">
        <v>228</v>
      </c>
      <c r="K2820" s="172" t="s">
        <v>228</v>
      </c>
      <c r="L2820" s="172" t="s">
        <v>228</v>
      </c>
    </row>
    <row r="2821" spans="2:12">
      <c r="B2821" s="143" t="s">
        <v>228</v>
      </c>
      <c r="C2821" s="143" t="s">
        <v>228</v>
      </c>
      <c r="D2821" s="143" t="s">
        <v>228</v>
      </c>
      <c r="E2821" s="488" t="s">
        <v>228</v>
      </c>
      <c r="F2821" s="422"/>
      <c r="G2821" s="143" t="s">
        <v>228</v>
      </c>
      <c r="H2821" s="488" t="s">
        <v>228</v>
      </c>
      <c r="I2821" s="422"/>
      <c r="J2821" s="143" t="s">
        <v>228</v>
      </c>
      <c r="K2821" s="143" t="s">
        <v>228</v>
      </c>
      <c r="L2821" s="143" t="s">
        <v>228</v>
      </c>
    </row>
    <row r="2822" spans="2:12">
      <c r="B2822" s="485" t="s">
        <v>505</v>
      </c>
      <c r="C2822" s="444"/>
      <c r="D2822" s="167" t="s">
        <v>503</v>
      </c>
      <c r="E2822" s="484" t="s">
        <v>2425</v>
      </c>
      <c r="F2822" s="444"/>
      <c r="G2822" s="168" t="s">
        <v>2426</v>
      </c>
      <c r="H2822" s="484" t="s">
        <v>3</v>
      </c>
      <c r="I2822" s="444"/>
      <c r="J2822" s="168" t="s">
        <v>2425</v>
      </c>
      <c r="K2822" s="168" t="s">
        <v>2426</v>
      </c>
      <c r="L2822" s="168" t="s">
        <v>3</v>
      </c>
    </row>
    <row r="2823" spans="2:12">
      <c r="B2823" s="493" t="s">
        <v>228</v>
      </c>
      <c r="C2823" s="427"/>
      <c r="D2823" s="169" t="s">
        <v>228</v>
      </c>
      <c r="E2823" s="490" t="s">
        <v>258</v>
      </c>
      <c r="F2823" s="432"/>
      <c r="G2823" s="432"/>
      <c r="H2823" s="432"/>
      <c r="I2823" s="433"/>
      <c r="J2823" s="490" t="s">
        <v>257</v>
      </c>
      <c r="K2823" s="432"/>
      <c r="L2823" s="433"/>
    </row>
    <row r="2824" spans="2:12" ht="21">
      <c r="B2824" s="483" t="s">
        <v>248</v>
      </c>
      <c r="C2824" s="427"/>
      <c r="D2824" s="170" t="s">
        <v>247</v>
      </c>
      <c r="E2824" s="482">
        <v>-35626.5</v>
      </c>
      <c r="F2824" s="427"/>
      <c r="G2824" s="171">
        <v>-70600</v>
      </c>
      <c r="H2824" s="482">
        <v>34973.5</v>
      </c>
      <c r="I2824" s="427"/>
      <c r="J2824" s="141">
        <v>-36600.699999999997</v>
      </c>
      <c r="K2824" s="171">
        <v>-70600</v>
      </c>
      <c r="L2824" s="141">
        <v>33999.300000000003</v>
      </c>
    </row>
    <row r="2825" spans="2:12">
      <c r="B2825" s="483" t="s">
        <v>241</v>
      </c>
      <c r="C2825" s="427"/>
      <c r="D2825" s="170" t="s">
        <v>240</v>
      </c>
      <c r="E2825" s="487" t="s">
        <v>228</v>
      </c>
      <c r="F2825" s="427"/>
      <c r="G2825" s="172" t="s">
        <v>228</v>
      </c>
      <c r="H2825" s="487" t="s">
        <v>228</v>
      </c>
      <c r="I2825" s="427"/>
      <c r="J2825" s="141">
        <v>0</v>
      </c>
      <c r="K2825" s="171">
        <v>0</v>
      </c>
      <c r="L2825" s="141">
        <v>0</v>
      </c>
    </row>
    <row r="2826" spans="2:12">
      <c r="B2826" s="483" t="s">
        <v>239</v>
      </c>
      <c r="C2826" s="427"/>
      <c r="D2826" s="170" t="s">
        <v>238</v>
      </c>
      <c r="E2826" s="487" t="s">
        <v>228</v>
      </c>
      <c r="F2826" s="427"/>
      <c r="G2826" s="172" t="s">
        <v>228</v>
      </c>
      <c r="H2826" s="487" t="s">
        <v>228</v>
      </c>
      <c r="I2826" s="427"/>
      <c r="J2826" s="141">
        <v>-36600.699999999997</v>
      </c>
      <c r="K2826" s="171">
        <v>-70600</v>
      </c>
      <c r="L2826" s="141">
        <v>33999.300000000003</v>
      </c>
    </row>
    <row r="2827" spans="2:12" ht="21">
      <c r="B2827" s="483" t="s">
        <v>232</v>
      </c>
      <c r="C2827" s="427"/>
      <c r="D2827" s="170" t="s">
        <v>77</v>
      </c>
      <c r="E2827" s="487" t="s">
        <v>228</v>
      </c>
      <c r="F2827" s="427"/>
      <c r="G2827" s="172" t="s">
        <v>228</v>
      </c>
      <c r="H2827" s="487" t="s">
        <v>228</v>
      </c>
      <c r="I2827" s="427"/>
      <c r="J2827" s="141">
        <v>0</v>
      </c>
      <c r="K2827" s="171">
        <v>0</v>
      </c>
      <c r="L2827" s="141">
        <v>0</v>
      </c>
    </row>
    <row r="2828" spans="2:12" ht="21">
      <c r="B2828" s="483" t="s">
        <v>231</v>
      </c>
      <c r="C2828" s="427"/>
      <c r="D2828" s="170" t="s">
        <v>230</v>
      </c>
      <c r="E2828" s="487" t="s">
        <v>228</v>
      </c>
      <c r="F2828" s="427"/>
      <c r="G2828" s="172" t="s">
        <v>228</v>
      </c>
      <c r="H2828" s="487" t="s">
        <v>228</v>
      </c>
      <c r="I2828" s="427"/>
      <c r="J2828" s="141">
        <v>-36600.699999999997</v>
      </c>
      <c r="K2828" s="171">
        <v>-70600</v>
      </c>
      <c r="L2828" s="141">
        <v>33999.300000000003</v>
      </c>
    </row>
    <row r="2829" spans="2:12" ht="21">
      <c r="B2829" s="483" t="s">
        <v>27</v>
      </c>
      <c r="C2829" s="427"/>
      <c r="D2829" s="170" t="s">
        <v>2024</v>
      </c>
      <c r="E2829" s="482">
        <v>-35626.5</v>
      </c>
      <c r="F2829" s="427"/>
      <c r="G2829" s="171">
        <v>-70600</v>
      </c>
      <c r="H2829" s="482">
        <v>34973.5</v>
      </c>
      <c r="I2829" s="427"/>
      <c r="J2829" s="172" t="s">
        <v>228</v>
      </c>
      <c r="K2829" s="172" t="s">
        <v>228</v>
      </c>
      <c r="L2829" s="172" t="s">
        <v>228</v>
      </c>
    </row>
    <row r="2830" spans="2:12">
      <c r="B2830" s="143" t="s">
        <v>228</v>
      </c>
      <c r="C2830" s="143" t="s">
        <v>228</v>
      </c>
      <c r="D2830" s="143" t="s">
        <v>228</v>
      </c>
      <c r="E2830" s="488" t="s">
        <v>228</v>
      </c>
      <c r="F2830" s="422"/>
      <c r="G2830" s="143" t="s">
        <v>228</v>
      </c>
      <c r="H2830" s="488" t="s">
        <v>228</v>
      </c>
      <c r="I2830" s="422"/>
      <c r="J2830" s="143" t="s">
        <v>228</v>
      </c>
      <c r="K2830" s="143" t="s">
        <v>228</v>
      </c>
      <c r="L2830" s="143" t="s">
        <v>228</v>
      </c>
    </row>
    <row r="2831" spans="2:12">
      <c r="B2831" s="485" t="s">
        <v>504</v>
      </c>
      <c r="C2831" s="444"/>
      <c r="D2831" s="167" t="s">
        <v>503</v>
      </c>
      <c r="E2831" s="484" t="s">
        <v>2425</v>
      </c>
      <c r="F2831" s="444"/>
      <c r="G2831" s="168" t="s">
        <v>2426</v>
      </c>
      <c r="H2831" s="484" t="s">
        <v>3</v>
      </c>
      <c r="I2831" s="444"/>
      <c r="J2831" s="168" t="s">
        <v>2425</v>
      </c>
      <c r="K2831" s="168" t="s">
        <v>2426</v>
      </c>
      <c r="L2831" s="168" t="s">
        <v>3</v>
      </c>
    </row>
    <row r="2832" spans="2:12">
      <c r="B2832" s="486" t="s">
        <v>259</v>
      </c>
      <c r="C2832" s="427"/>
      <c r="D2832" s="169" t="s">
        <v>228</v>
      </c>
      <c r="E2832" s="490" t="s">
        <v>258</v>
      </c>
      <c r="F2832" s="432"/>
      <c r="G2832" s="432"/>
      <c r="H2832" s="432"/>
      <c r="I2832" s="433"/>
      <c r="J2832" s="490" t="s">
        <v>257</v>
      </c>
      <c r="K2832" s="432"/>
      <c r="L2832" s="433"/>
    </row>
    <row r="2833" spans="2:12" ht="17.100000000000001" customHeight="1">
      <c r="B2833" s="492" t="s">
        <v>256</v>
      </c>
      <c r="C2833" s="426"/>
      <c r="D2833" s="426"/>
      <c r="E2833" s="426"/>
      <c r="F2833" s="426"/>
      <c r="G2833" s="426"/>
      <c r="H2833" s="426"/>
      <c r="I2833" s="426"/>
      <c r="J2833" s="426"/>
      <c r="K2833" s="426"/>
      <c r="L2833" s="427"/>
    </row>
    <row r="2834" spans="2:12">
      <c r="B2834" s="483" t="s">
        <v>252</v>
      </c>
      <c r="C2834" s="427"/>
      <c r="D2834" s="170" t="s">
        <v>251</v>
      </c>
      <c r="E2834" s="482">
        <v>0</v>
      </c>
      <c r="F2834" s="427"/>
      <c r="G2834" s="171">
        <v>0</v>
      </c>
      <c r="H2834" s="482">
        <v>0</v>
      </c>
      <c r="I2834" s="427"/>
      <c r="J2834" s="141">
        <v>0</v>
      </c>
      <c r="K2834" s="171">
        <v>0</v>
      </c>
      <c r="L2834" s="141">
        <v>0</v>
      </c>
    </row>
    <row r="2835" spans="2:12">
      <c r="B2835" s="204" t="s">
        <v>501</v>
      </c>
      <c r="C2835" s="174" t="s">
        <v>457</v>
      </c>
      <c r="D2835" s="229" t="s">
        <v>456</v>
      </c>
      <c r="E2835" s="489">
        <v>7627.17</v>
      </c>
      <c r="F2835" s="427"/>
      <c r="G2835" s="173">
        <v>20000</v>
      </c>
      <c r="H2835" s="489">
        <v>-12372.83</v>
      </c>
      <c r="I2835" s="427"/>
      <c r="J2835" s="142">
        <v>7627.17</v>
      </c>
      <c r="K2835" s="173">
        <v>20000</v>
      </c>
      <c r="L2835" s="142">
        <v>-12372.83</v>
      </c>
    </row>
    <row r="2836" spans="2:12">
      <c r="B2836" s="204" t="s">
        <v>501</v>
      </c>
      <c r="C2836" s="174" t="s">
        <v>439</v>
      </c>
      <c r="D2836" s="229" t="s">
        <v>438</v>
      </c>
      <c r="E2836" s="489">
        <v>38.4</v>
      </c>
      <c r="F2836" s="427"/>
      <c r="G2836" s="173">
        <v>200</v>
      </c>
      <c r="H2836" s="489">
        <v>-161.6</v>
      </c>
      <c r="I2836" s="427"/>
      <c r="J2836" s="142">
        <v>57.6</v>
      </c>
      <c r="K2836" s="173">
        <v>200</v>
      </c>
      <c r="L2836" s="142">
        <v>-142.4</v>
      </c>
    </row>
    <row r="2837" spans="2:12">
      <c r="B2837" s="204" t="s">
        <v>501</v>
      </c>
      <c r="C2837" s="174" t="s">
        <v>366</v>
      </c>
      <c r="D2837" s="229" t="s">
        <v>365</v>
      </c>
      <c r="E2837" s="489">
        <v>27960.93</v>
      </c>
      <c r="F2837" s="427"/>
      <c r="G2837" s="173">
        <v>50400</v>
      </c>
      <c r="H2837" s="489">
        <v>-22439.07</v>
      </c>
      <c r="I2837" s="427"/>
      <c r="J2837" s="142">
        <v>28915.93</v>
      </c>
      <c r="K2837" s="173">
        <v>50400</v>
      </c>
      <c r="L2837" s="142">
        <v>-21484.07</v>
      </c>
    </row>
    <row r="2838" spans="2:12" ht="21">
      <c r="B2838" s="483" t="s">
        <v>250</v>
      </c>
      <c r="C2838" s="427"/>
      <c r="D2838" s="170" t="s">
        <v>249</v>
      </c>
      <c r="E2838" s="482">
        <v>35626.5</v>
      </c>
      <c r="F2838" s="427"/>
      <c r="G2838" s="171">
        <v>70600</v>
      </c>
      <c r="H2838" s="482">
        <v>-34973.5</v>
      </c>
      <c r="I2838" s="427"/>
      <c r="J2838" s="141">
        <v>36600.699999999997</v>
      </c>
      <c r="K2838" s="171">
        <v>70600</v>
      </c>
      <c r="L2838" s="141">
        <v>-33999.300000000003</v>
      </c>
    </row>
    <row r="2839" spans="2:12" ht="21">
      <c r="B2839" s="483" t="s">
        <v>248</v>
      </c>
      <c r="C2839" s="427"/>
      <c r="D2839" s="170" t="s">
        <v>247</v>
      </c>
      <c r="E2839" s="482">
        <v>-35626.5</v>
      </c>
      <c r="F2839" s="427"/>
      <c r="G2839" s="171">
        <v>-70600</v>
      </c>
      <c r="H2839" s="482">
        <v>34973.5</v>
      </c>
      <c r="I2839" s="427"/>
      <c r="J2839" s="141">
        <v>-36600.699999999997</v>
      </c>
      <c r="K2839" s="171">
        <v>-70600</v>
      </c>
      <c r="L2839" s="141">
        <v>33999.300000000003</v>
      </c>
    </row>
    <row r="2840" spans="2:12">
      <c r="B2840" s="483" t="s">
        <v>2022</v>
      </c>
      <c r="C2840" s="427"/>
      <c r="D2840" s="170" t="s">
        <v>2023</v>
      </c>
      <c r="E2840" s="482">
        <v>0</v>
      </c>
      <c r="F2840" s="427"/>
      <c r="G2840" s="171">
        <v>0</v>
      </c>
      <c r="H2840" s="482">
        <v>0</v>
      </c>
      <c r="I2840" s="427"/>
      <c r="J2840" s="172" t="s">
        <v>228</v>
      </c>
      <c r="K2840" s="172" t="s">
        <v>228</v>
      </c>
      <c r="L2840" s="172" t="s">
        <v>228</v>
      </c>
    </row>
    <row r="2841" spans="2:12" ht="21">
      <c r="B2841" s="483" t="s">
        <v>27</v>
      </c>
      <c r="C2841" s="427"/>
      <c r="D2841" s="170" t="s">
        <v>2024</v>
      </c>
      <c r="E2841" s="482">
        <v>-35626.5</v>
      </c>
      <c r="F2841" s="427"/>
      <c r="G2841" s="171">
        <v>-70600</v>
      </c>
      <c r="H2841" s="482">
        <v>34973.5</v>
      </c>
      <c r="I2841" s="427"/>
      <c r="J2841" s="172" t="s">
        <v>228</v>
      </c>
      <c r="K2841" s="172" t="s">
        <v>228</v>
      </c>
      <c r="L2841" s="172" t="s">
        <v>228</v>
      </c>
    </row>
    <row r="2842" spans="2:12" ht="17.100000000000001" customHeight="1">
      <c r="B2842" s="492" t="s">
        <v>246</v>
      </c>
      <c r="C2842" s="426"/>
      <c r="D2842" s="426"/>
      <c r="E2842" s="426"/>
      <c r="F2842" s="426"/>
      <c r="G2842" s="426"/>
      <c r="H2842" s="426"/>
      <c r="I2842" s="426"/>
      <c r="J2842" s="426"/>
      <c r="K2842" s="426"/>
      <c r="L2842" s="427"/>
    </row>
    <row r="2843" spans="2:12">
      <c r="B2843" s="483" t="s">
        <v>245</v>
      </c>
      <c r="C2843" s="427"/>
      <c r="D2843" s="170" t="s">
        <v>244</v>
      </c>
      <c r="E2843" s="487" t="s">
        <v>228</v>
      </c>
      <c r="F2843" s="427"/>
      <c r="G2843" s="172" t="s">
        <v>228</v>
      </c>
      <c r="H2843" s="487" t="s">
        <v>228</v>
      </c>
      <c r="I2843" s="427"/>
      <c r="J2843" s="141">
        <v>0</v>
      </c>
      <c r="K2843" s="171">
        <v>0</v>
      </c>
      <c r="L2843" s="141">
        <v>0</v>
      </c>
    </row>
    <row r="2844" spans="2:12">
      <c r="B2844" s="483" t="s">
        <v>243</v>
      </c>
      <c r="C2844" s="427"/>
      <c r="D2844" s="170" t="s">
        <v>242</v>
      </c>
      <c r="E2844" s="487" t="s">
        <v>228</v>
      </c>
      <c r="F2844" s="427"/>
      <c r="G2844" s="172" t="s">
        <v>228</v>
      </c>
      <c r="H2844" s="487" t="s">
        <v>228</v>
      </c>
      <c r="I2844" s="427"/>
      <c r="J2844" s="141">
        <v>0</v>
      </c>
      <c r="K2844" s="171">
        <v>0</v>
      </c>
      <c r="L2844" s="141">
        <v>0</v>
      </c>
    </row>
    <row r="2845" spans="2:12">
      <c r="B2845" s="483" t="s">
        <v>241</v>
      </c>
      <c r="C2845" s="427"/>
      <c r="D2845" s="170" t="s">
        <v>240</v>
      </c>
      <c r="E2845" s="487" t="s">
        <v>228</v>
      </c>
      <c r="F2845" s="427"/>
      <c r="G2845" s="172" t="s">
        <v>228</v>
      </c>
      <c r="H2845" s="487" t="s">
        <v>228</v>
      </c>
      <c r="I2845" s="427"/>
      <c r="J2845" s="141">
        <v>0</v>
      </c>
      <c r="K2845" s="171">
        <v>0</v>
      </c>
      <c r="L2845" s="141">
        <v>0</v>
      </c>
    </row>
    <row r="2846" spans="2:12">
      <c r="B2846" s="483" t="s">
        <v>239</v>
      </c>
      <c r="C2846" s="427"/>
      <c r="D2846" s="170" t="s">
        <v>238</v>
      </c>
      <c r="E2846" s="487" t="s">
        <v>228</v>
      </c>
      <c r="F2846" s="427"/>
      <c r="G2846" s="172" t="s">
        <v>228</v>
      </c>
      <c r="H2846" s="487" t="s">
        <v>228</v>
      </c>
      <c r="I2846" s="427"/>
      <c r="J2846" s="141">
        <v>-36600.699999999997</v>
      </c>
      <c r="K2846" s="171">
        <v>-70600</v>
      </c>
      <c r="L2846" s="141">
        <v>33999.300000000003</v>
      </c>
    </row>
    <row r="2847" spans="2:12" ht="17.100000000000001" customHeight="1">
      <c r="B2847" s="492" t="s">
        <v>237</v>
      </c>
      <c r="C2847" s="426"/>
      <c r="D2847" s="426"/>
      <c r="E2847" s="426"/>
      <c r="F2847" s="426"/>
      <c r="G2847" s="426"/>
      <c r="H2847" s="426"/>
      <c r="I2847" s="426"/>
      <c r="J2847" s="426"/>
      <c r="K2847" s="426"/>
      <c r="L2847" s="427"/>
    </row>
    <row r="2848" spans="2:12">
      <c r="B2848" s="483" t="s">
        <v>236</v>
      </c>
      <c r="C2848" s="427"/>
      <c r="D2848" s="170" t="s">
        <v>235</v>
      </c>
      <c r="E2848" s="487" t="s">
        <v>228</v>
      </c>
      <c r="F2848" s="427"/>
      <c r="G2848" s="172" t="s">
        <v>228</v>
      </c>
      <c r="H2848" s="487" t="s">
        <v>228</v>
      </c>
      <c r="I2848" s="427"/>
      <c r="J2848" s="141">
        <v>0</v>
      </c>
      <c r="K2848" s="171">
        <v>0</v>
      </c>
      <c r="L2848" s="141">
        <v>0</v>
      </c>
    </row>
    <row r="2849" spans="2:12">
      <c r="B2849" s="483" t="s">
        <v>234</v>
      </c>
      <c r="C2849" s="427"/>
      <c r="D2849" s="170" t="s">
        <v>233</v>
      </c>
      <c r="E2849" s="487" t="s">
        <v>228</v>
      </c>
      <c r="F2849" s="427"/>
      <c r="G2849" s="172" t="s">
        <v>228</v>
      </c>
      <c r="H2849" s="487" t="s">
        <v>228</v>
      </c>
      <c r="I2849" s="427"/>
      <c r="J2849" s="141">
        <v>0</v>
      </c>
      <c r="K2849" s="171">
        <v>0</v>
      </c>
      <c r="L2849" s="141">
        <v>0</v>
      </c>
    </row>
    <row r="2850" spans="2:12" ht="21">
      <c r="B2850" s="483" t="s">
        <v>232</v>
      </c>
      <c r="C2850" s="427"/>
      <c r="D2850" s="170" t="s">
        <v>77</v>
      </c>
      <c r="E2850" s="487" t="s">
        <v>228</v>
      </c>
      <c r="F2850" s="427"/>
      <c r="G2850" s="172" t="s">
        <v>228</v>
      </c>
      <c r="H2850" s="487" t="s">
        <v>228</v>
      </c>
      <c r="I2850" s="427"/>
      <c r="J2850" s="141">
        <v>0</v>
      </c>
      <c r="K2850" s="171">
        <v>0</v>
      </c>
      <c r="L2850" s="141">
        <v>0</v>
      </c>
    </row>
    <row r="2851" spans="2:12" ht="21">
      <c r="B2851" s="483" t="s">
        <v>231</v>
      </c>
      <c r="C2851" s="427"/>
      <c r="D2851" s="170" t="s">
        <v>230</v>
      </c>
      <c r="E2851" s="487" t="s">
        <v>228</v>
      </c>
      <c r="F2851" s="427"/>
      <c r="G2851" s="172" t="s">
        <v>228</v>
      </c>
      <c r="H2851" s="487" t="s">
        <v>228</v>
      </c>
      <c r="I2851" s="427"/>
      <c r="J2851" s="141">
        <v>-36600.699999999997</v>
      </c>
      <c r="K2851" s="171">
        <v>-70600</v>
      </c>
      <c r="L2851" s="141">
        <v>33999.300000000003</v>
      </c>
    </row>
    <row r="2852" spans="2:12">
      <c r="B2852" s="143" t="s">
        <v>228</v>
      </c>
      <c r="C2852" s="143" t="s">
        <v>228</v>
      </c>
      <c r="D2852" s="143" t="s">
        <v>228</v>
      </c>
      <c r="E2852" s="488" t="s">
        <v>228</v>
      </c>
      <c r="F2852" s="422"/>
      <c r="G2852" s="143" t="s">
        <v>228</v>
      </c>
      <c r="H2852" s="488" t="s">
        <v>228</v>
      </c>
      <c r="I2852" s="422"/>
      <c r="J2852" s="143" t="s">
        <v>228</v>
      </c>
      <c r="K2852" s="143" t="s">
        <v>228</v>
      </c>
      <c r="L2852" s="143" t="s">
        <v>228</v>
      </c>
    </row>
    <row r="2853" spans="2:12">
      <c r="B2853" s="485" t="s">
        <v>500</v>
      </c>
      <c r="C2853" s="444"/>
      <c r="D2853" s="167" t="s">
        <v>499</v>
      </c>
      <c r="E2853" s="484" t="s">
        <v>2425</v>
      </c>
      <c r="F2853" s="444"/>
      <c r="G2853" s="168" t="s">
        <v>2426</v>
      </c>
      <c r="H2853" s="484" t="s">
        <v>3</v>
      </c>
      <c r="I2853" s="444"/>
      <c r="J2853" s="168" t="s">
        <v>2425</v>
      </c>
      <c r="K2853" s="168" t="s">
        <v>2426</v>
      </c>
      <c r="L2853" s="168" t="s">
        <v>3</v>
      </c>
    </row>
    <row r="2854" spans="2:12">
      <c r="B2854" s="493" t="s">
        <v>228</v>
      </c>
      <c r="C2854" s="427"/>
      <c r="D2854" s="169" t="s">
        <v>228</v>
      </c>
      <c r="E2854" s="490" t="s">
        <v>258</v>
      </c>
      <c r="F2854" s="432"/>
      <c r="G2854" s="432"/>
      <c r="H2854" s="432"/>
      <c r="I2854" s="433"/>
      <c r="J2854" s="490" t="s">
        <v>257</v>
      </c>
      <c r="K2854" s="432"/>
      <c r="L2854" s="433"/>
    </row>
    <row r="2855" spans="2:12" ht="21">
      <c r="B2855" s="483" t="s">
        <v>248</v>
      </c>
      <c r="C2855" s="427"/>
      <c r="D2855" s="170" t="s">
        <v>247</v>
      </c>
      <c r="E2855" s="482">
        <v>-33327.040000000001</v>
      </c>
      <c r="F2855" s="427"/>
      <c r="G2855" s="171">
        <v>-35500</v>
      </c>
      <c r="H2855" s="482">
        <v>2172.96</v>
      </c>
      <c r="I2855" s="427"/>
      <c r="J2855" s="141">
        <v>-34752.97</v>
      </c>
      <c r="K2855" s="171">
        <v>-35400</v>
      </c>
      <c r="L2855" s="141">
        <v>647.03</v>
      </c>
    </row>
    <row r="2856" spans="2:12">
      <c r="B2856" s="483" t="s">
        <v>241</v>
      </c>
      <c r="C2856" s="427"/>
      <c r="D2856" s="170" t="s">
        <v>240</v>
      </c>
      <c r="E2856" s="487" t="s">
        <v>228</v>
      </c>
      <c r="F2856" s="427"/>
      <c r="G2856" s="172" t="s">
        <v>228</v>
      </c>
      <c r="H2856" s="487" t="s">
        <v>228</v>
      </c>
      <c r="I2856" s="427"/>
      <c r="J2856" s="141">
        <v>-2529.6</v>
      </c>
      <c r="K2856" s="171">
        <v>-2500</v>
      </c>
      <c r="L2856" s="141">
        <v>-29.6</v>
      </c>
    </row>
    <row r="2857" spans="2:12">
      <c r="B2857" s="483" t="s">
        <v>239</v>
      </c>
      <c r="C2857" s="427"/>
      <c r="D2857" s="170" t="s">
        <v>238</v>
      </c>
      <c r="E2857" s="487" t="s">
        <v>228</v>
      </c>
      <c r="F2857" s="427"/>
      <c r="G2857" s="172" t="s">
        <v>228</v>
      </c>
      <c r="H2857" s="487" t="s">
        <v>228</v>
      </c>
      <c r="I2857" s="427"/>
      <c r="J2857" s="141">
        <v>-37282.57</v>
      </c>
      <c r="K2857" s="171">
        <v>-37900</v>
      </c>
      <c r="L2857" s="141">
        <v>617.42999999999995</v>
      </c>
    </row>
    <row r="2858" spans="2:12" ht="21">
      <c r="B2858" s="483" t="s">
        <v>232</v>
      </c>
      <c r="C2858" s="427"/>
      <c r="D2858" s="170" t="s">
        <v>77</v>
      </c>
      <c r="E2858" s="487" t="s">
        <v>228</v>
      </c>
      <c r="F2858" s="427"/>
      <c r="G2858" s="172" t="s">
        <v>228</v>
      </c>
      <c r="H2858" s="487" t="s">
        <v>228</v>
      </c>
      <c r="I2858" s="427"/>
      <c r="J2858" s="141">
        <v>0</v>
      </c>
      <c r="K2858" s="171">
        <v>0</v>
      </c>
      <c r="L2858" s="141">
        <v>0</v>
      </c>
    </row>
    <row r="2859" spans="2:12" ht="21">
      <c r="B2859" s="483" t="s">
        <v>231</v>
      </c>
      <c r="C2859" s="427"/>
      <c r="D2859" s="170" t="s">
        <v>230</v>
      </c>
      <c r="E2859" s="487" t="s">
        <v>228</v>
      </c>
      <c r="F2859" s="427"/>
      <c r="G2859" s="172" t="s">
        <v>228</v>
      </c>
      <c r="H2859" s="487" t="s">
        <v>228</v>
      </c>
      <c r="I2859" s="427"/>
      <c r="J2859" s="141">
        <v>-37282.57</v>
      </c>
      <c r="K2859" s="171">
        <v>-37900</v>
      </c>
      <c r="L2859" s="141">
        <v>617.42999999999995</v>
      </c>
    </row>
    <row r="2860" spans="2:12" ht="21">
      <c r="B2860" s="483" t="s">
        <v>27</v>
      </c>
      <c r="C2860" s="427"/>
      <c r="D2860" s="170" t="s">
        <v>2024</v>
      </c>
      <c r="E2860" s="482">
        <v>-33327.040000000001</v>
      </c>
      <c r="F2860" s="427"/>
      <c r="G2860" s="171">
        <v>-35500</v>
      </c>
      <c r="H2860" s="482">
        <v>2172.96</v>
      </c>
      <c r="I2860" s="427"/>
      <c r="J2860" s="172" t="s">
        <v>228</v>
      </c>
      <c r="K2860" s="172" t="s">
        <v>228</v>
      </c>
      <c r="L2860" s="172" t="s">
        <v>228</v>
      </c>
    </row>
    <row r="2861" spans="2:12">
      <c r="B2861" s="143" t="s">
        <v>228</v>
      </c>
      <c r="C2861" s="143" t="s">
        <v>228</v>
      </c>
      <c r="D2861" s="143" t="s">
        <v>228</v>
      </c>
      <c r="E2861" s="488" t="s">
        <v>228</v>
      </c>
      <c r="F2861" s="422"/>
      <c r="G2861" s="143" t="s">
        <v>228</v>
      </c>
      <c r="H2861" s="488" t="s">
        <v>228</v>
      </c>
      <c r="I2861" s="422"/>
      <c r="J2861" s="143" t="s">
        <v>228</v>
      </c>
      <c r="K2861" s="143" t="s">
        <v>228</v>
      </c>
      <c r="L2861" s="143" t="s">
        <v>228</v>
      </c>
    </row>
    <row r="2862" spans="2:12" ht="24">
      <c r="B2862" s="485" t="s">
        <v>498</v>
      </c>
      <c r="C2862" s="444"/>
      <c r="D2862" s="167" t="s">
        <v>497</v>
      </c>
      <c r="E2862" s="484" t="s">
        <v>2425</v>
      </c>
      <c r="F2862" s="444"/>
      <c r="G2862" s="168" t="s">
        <v>2426</v>
      </c>
      <c r="H2862" s="484" t="s">
        <v>3</v>
      </c>
      <c r="I2862" s="444"/>
      <c r="J2862" s="168" t="s">
        <v>2425</v>
      </c>
      <c r="K2862" s="168" t="s">
        <v>2426</v>
      </c>
      <c r="L2862" s="168" t="s">
        <v>3</v>
      </c>
    </row>
    <row r="2863" spans="2:12">
      <c r="B2863" s="486" t="s">
        <v>259</v>
      </c>
      <c r="C2863" s="427"/>
      <c r="D2863" s="169" t="s">
        <v>228</v>
      </c>
      <c r="E2863" s="490" t="s">
        <v>258</v>
      </c>
      <c r="F2863" s="432"/>
      <c r="G2863" s="432"/>
      <c r="H2863" s="432"/>
      <c r="I2863" s="433"/>
      <c r="J2863" s="490" t="s">
        <v>257</v>
      </c>
      <c r="K2863" s="432"/>
      <c r="L2863" s="433"/>
    </row>
    <row r="2864" spans="2:12" ht="17.100000000000001" customHeight="1">
      <c r="B2864" s="492" t="s">
        <v>256</v>
      </c>
      <c r="C2864" s="426"/>
      <c r="D2864" s="426"/>
      <c r="E2864" s="426"/>
      <c r="F2864" s="426"/>
      <c r="G2864" s="426"/>
      <c r="H2864" s="426"/>
      <c r="I2864" s="426"/>
      <c r="J2864" s="426"/>
      <c r="K2864" s="426"/>
      <c r="L2864" s="427"/>
    </row>
    <row r="2865" spans="2:12" ht="21">
      <c r="B2865" s="204" t="s">
        <v>492</v>
      </c>
      <c r="C2865" s="174" t="s">
        <v>385</v>
      </c>
      <c r="D2865" s="229" t="s">
        <v>384</v>
      </c>
      <c r="E2865" s="489">
        <v>5124.33</v>
      </c>
      <c r="F2865" s="427"/>
      <c r="G2865" s="173">
        <v>5100</v>
      </c>
      <c r="H2865" s="489">
        <v>24.33</v>
      </c>
      <c r="I2865" s="427"/>
      <c r="J2865" s="174" t="s">
        <v>228</v>
      </c>
      <c r="K2865" s="174" t="s">
        <v>228</v>
      </c>
      <c r="L2865" s="174" t="s">
        <v>228</v>
      </c>
    </row>
    <row r="2866" spans="2:12" ht="21">
      <c r="B2866" s="204" t="s">
        <v>492</v>
      </c>
      <c r="C2866" s="174" t="s">
        <v>2076</v>
      </c>
      <c r="D2866" s="229" t="s">
        <v>2077</v>
      </c>
      <c r="E2866" s="489">
        <v>2529.6</v>
      </c>
      <c r="F2866" s="427"/>
      <c r="G2866" s="173">
        <v>0</v>
      </c>
      <c r="H2866" s="489">
        <v>2529.6</v>
      </c>
      <c r="I2866" s="427"/>
      <c r="J2866" s="174" t="s">
        <v>228</v>
      </c>
      <c r="K2866" s="174" t="s">
        <v>228</v>
      </c>
      <c r="L2866" s="174" t="s">
        <v>228</v>
      </c>
    </row>
    <row r="2867" spans="2:12">
      <c r="B2867" s="483" t="s">
        <v>252</v>
      </c>
      <c r="C2867" s="427"/>
      <c r="D2867" s="170" t="s">
        <v>251</v>
      </c>
      <c r="E2867" s="482">
        <v>7653.93</v>
      </c>
      <c r="F2867" s="427"/>
      <c r="G2867" s="171">
        <v>5100</v>
      </c>
      <c r="H2867" s="482">
        <v>2553.9299999999998</v>
      </c>
      <c r="I2867" s="427"/>
      <c r="J2867" s="141">
        <v>0</v>
      </c>
      <c r="K2867" s="171">
        <v>0</v>
      </c>
      <c r="L2867" s="141">
        <v>0</v>
      </c>
    </row>
    <row r="2868" spans="2:12">
      <c r="B2868" s="204" t="s">
        <v>492</v>
      </c>
      <c r="C2868" s="174" t="s">
        <v>348</v>
      </c>
      <c r="D2868" s="229" t="s">
        <v>346</v>
      </c>
      <c r="E2868" s="489">
        <v>4055.16</v>
      </c>
      <c r="F2868" s="427"/>
      <c r="G2868" s="173">
        <v>4100</v>
      </c>
      <c r="H2868" s="489">
        <v>-44.84</v>
      </c>
      <c r="I2868" s="427"/>
      <c r="J2868" s="174" t="s">
        <v>228</v>
      </c>
      <c r="K2868" s="174" t="s">
        <v>228</v>
      </c>
      <c r="L2868" s="174" t="s">
        <v>228</v>
      </c>
    </row>
    <row r="2869" spans="2:12">
      <c r="B2869" s="204" t="s">
        <v>492</v>
      </c>
      <c r="C2869" s="174" t="s">
        <v>347</v>
      </c>
      <c r="D2869" s="229" t="s">
        <v>346</v>
      </c>
      <c r="E2869" s="489">
        <v>585.69000000000005</v>
      </c>
      <c r="F2869" s="427"/>
      <c r="G2869" s="173">
        <v>600</v>
      </c>
      <c r="H2869" s="489">
        <v>-14.31</v>
      </c>
      <c r="I2869" s="427"/>
      <c r="J2869" s="174" t="s">
        <v>228</v>
      </c>
      <c r="K2869" s="174" t="s">
        <v>228</v>
      </c>
      <c r="L2869" s="174" t="s">
        <v>228</v>
      </c>
    </row>
    <row r="2870" spans="2:12">
      <c r="B2870" s="204" t="s">
        <v>492</v>
      </c>
      <c r="C2870" s="174" t="s">
        <v>413</v>
      </c>
      <c r="D2870" s="229" t="s">
        <v>346</v>
      </c>
      <c r="E2870" s="489">
        <v>612.53</v>
      </c>
      <c r="F2870" s="427"/>
      <c r="G2870" s="173">
        <v>500</v>
      </c>
      <c r="H2870" s="489">
        <v>112.53</v>
      </c>
      <c r="I2870" s="427"/>
      <c r="J2870" s="174" t="s">
        <v>228</v>
      </c>
      <c r="K2870" s="174" t="s">
        <v>228</v>
      </c>
      <c r="L2870" s="174" t="s">
        <v>228</v>
      </c>
    </row>
    <row r="2871" spans="2:12" ht="21">
      <c r="B2871" s="204" t="s">
        <v>492</v>
      </c>
      <c r="C2871" s="174" t="s">
        <v>412</v>
      </c>
      <c r="D2871" s="229" t="s">
        <v>496</v>
      </c>
      <c r="E2871" s="489">
        <v>867.4</v>
      </c>
      <c r="F2871" s="427"/>
      <c r="G2871" s="173">
        <v>600</v>
      </c>
      <c r="H2871" s="489">
        <v>267.39999999999998</v>
      </c>
      <c r="I2871" s="427"/>
      <c r="J2871" s="142">
        <v>867.4</v>
      </c>
      <c r="K2871" s="173">
        <v>600</v>
      </c>
      <c r="L2871" s="142">
        <v>267.39999999999998</v>
      </c>
    </row>
    <row r="2872" spans="2:12">
      <c r="B2872" s="204" t="s">
        <v>492</v>
      </c>
      <c r="C2872" s="174" t="s">
        <v>345</v>
      </c>
      <c r="D2872" s="229" t="s">
        <v>344</v>
      </c>
      <c r="E2872" s="489">
        <v>24522.799999999999</v>
      </c>
      <c r="F2872" s="427"/>
      <c r="G2872" s="173">
        <v>22300</v>
      </c>
      <c r="H2872" s="489">
        <v>2222.8000000000002</v>
      </c>
      <c r="I2872" s="427"/>
      <c r="J2872" s="142">
        <v>24522.799999999999</v>
      </c>
      <c r="K2872" s="173">
        <v>22300</v>
      </c>
      <c r="L2872" s="142">
        <v>2222.8000000000002</v>
      </c>
    </row>
    <row r="2873" spans="2:12">
      <c r="B2873" s="204" t="s">
        <v>492</v>
      </c>
      <c r="C2873" s="174" t="s">
        <v>1897</v>
      </c>
      <c r="D2873" s="229" t="s">
        <v>1898</v>
      </c>
      <c r="E2873" s="489">
        <v>4543.5200000000004</v>
      </c>
      <c r="F2873" s="427"/>
      <c r="G2873" s="173">
        <v>6000</v>
      </c>
      <c r="H2873" s="489">
        <v>-1456.48</v>
      </c>
      <c r="I2873" s="427"/>
      <c r="J2873" s="142">
        <v>4543.5200000000004</v>
      </c>
      <c r="K2873" s="173">
        <v>6000</v>
      </c>
      <c r="L2873" s="142">
        <v>-1456.48</v>
      </c>
    </row>
    <row r="2874" spans="2:12">
      <c r="B2874" s="204" t="s">
        <v>492</v>
      </c>
      <c r="C2874" s="174" t="s">
        <v>366</v>
      </c>
      <c r="D2874" s="229" t="s">
        <v>655</v>
      </c>
      <c r="E2874" s="489">
        <v>2642.54</v>
      </c>
      <c r="F2874" s="427"/>
      <c r="G2874" s="173">
        <v>3000</v>
      </c>
      <c r="H2874" s="489">
        <v>-357.46</v>
      </c>
      <c r="I2874" s="427"/>
      <c r="J2874" s="142">
        <v>1667.92</v>
      </c>
      <c r="K2874" s="173">
        <v>3000</v>
      </c>
      <c r="L2874" s="142">
        <v>-1332.08</v>
      </c>
    </row>
    <row r="2875" spans="2:12">
      <c r="B2875" s="204" t="s">
        <v>492</v>
      </c>
      <c r="C2875" s="174" t="s">
        <v>337</v>
      </c>
      <c r="D2875" s="229" t="s">
        <v>364</v>
      </c>
      <c r="E2875" s="489">
        <v>3151.33</v>
      </c>
      <c r="F2875" s="427"/>
      <c r="G2875" s="173">
        <v>3500</v>
      </c>
      <c r="H2875" s="489">
        <v>-348.67</v>
      </c>
      <c r="I2875" s="427"/>
      <c r="J2875" s="142">
        <v>3151.33</v>
      </c>
      <c r="K2875" s="173">
        <v>3500</v>
      </c>
      <c r="L2875" s="142">
        <v>-348.67</v>
      </c>
    </row>
    <row r="2876" spans="2:12" ht="21">
      <c r="B2876" s="483" t="s">
        <v>250</v>
      </c>
      <c r="C2876" s="427"/>
      <c r="D2876" s="170" t="s">
        <v>249</v>
      </c>
      <c r="E2876" s="482">
        <v>40980.97</v>
      </c>
      <c r="F2876" s="427"/>
      <c r="G2876" s="171">
        <v>40600</v>
      </c>
      <c r="H2876" s="482">
        <v>380.97</v>
      </c>
      <c r="I2876" s="427"/>
      <c r="J2876" s="141">
        <v>34752.97</v>
      </c>
      <c r="K2876" s="171">
        <v>35400</v>
      </c>
      <c r="L2876" s="141">
        <v>-647.03</v>
      </c>
    </row>
    <row r="2877" spans="2:12" ht="21">
      <c r="B2877" s="483" t="s">
        <v>248</v>
      </c>
      <c r="C2877" s="427"/>
      <c r="D2877" s="170" t="s">
        <v>247</v>
      </c>
      <c r="E2877" s="482">
        <v>-33327.040000000001</v>
      </c>
      <c r="F2877" s="427"/>
      <c r="G2877" s="171">
        <v>-35500</v>
      </c>
      <c r="H2877" s="482">
        <v>2172.96</v>
      </c>
      <c r="I2877" s="427"/>
      <c r="J2877" s="141">
        <v>-34752.97</v>
      </c>
      <c r="K2877" s="171">
        <v>-35400</v>
      </c>
      <c r="L2877" s="141">
        <v>647.03</v>
      </c>
    </row>
    <row r="2878" spans="2:12">
      <c r="B2878" s="483" t="s">
        <v>2022</v>
      </c>
      <c r="C2878" s="427"/>
      <c r="D2878" s="170" t="s">
        <v>2023</v>
      </c>
      <c r="E2878" s="482">
        <v>0</v>
      </c>
      <c r="F2878" s="427"/>
      <c r="G2878" s="171">
        <v>0</v>
      </c>
      <c r="H2878" s="482">
        <v>0</v>
      </c>
      <c r="I2878" s="427"/>
      <c r="J2878" s="172" t="s">
        <v>228</v>
      </c>
      <c r="K2878" s="172" t="s">
        <v>228</v>
      </c>
      <c r="L2878" s="172" t="s">
        <v>228</v>
      </c>
    </row>
    <row r="2879" spans="2:12" ht="21">
      <c r="B2879" s="483" t="s">
        <v>27</v>
      </c>
      <c r="C2879" s="427"/>
      <c r="D2879" s="170" t="s">
        <v>2024</v>
      </c>
      <c r="E2879" s="482">
        <v>-33327.040000000001</v>
      </c>
      <c r="F2879" s="427"/>
      <c r="G2879" s="171">
        <v>-35500</v>
      </c>
      <c r="H2879" s="482">
        <v>2172.96</v>
      </c>
      <c r="I2879" s="427"/>
      <c r="J2879" s="172" t="s">
        <v>228</v>
      </c>
      <c r="K2879" s="172" t="s">
        <v>228</v>
      </c>
      <c r="L2879" s="172" t="s">
        <v>228</v>
      </c>
    </row>
    <row r="2880" spans="2:12" ht="17.100000000000001" customHeight="1">
      <c r="B2880" s="492" t="s">
        <v>246</v>
      </c>
      <c r="C2880" s="426"/>
      <c r="D2880" s="426"/>
      <c r="E2880" s="426"/>
      <c r="F2880" s="426"/>
      <c r="G2880" s="426"/>
      <c r="H2880" s="426"/>
      <c r="I2880" s="426"/>
      <c r="J2880" s="426"/>
      <c r="K2880" s="426"/>
      <c r="L2880" s="427"/>
    </row>
    <row r="2881" spans="2:12">
      <c r="B2881" s="483" t="s">
        <v>245</v>
      </c>
      <c r="C2881" s="427"/>
      <c r="D2881" s="170" t="s">
        <v>244</v>
      </c>
      <c r="E2881" s="487" t="s">
        <v>228</v>
      </c>
      <c r="F2881" s="427"/>
      <c r="G2881" s="172" t="s">
        <v>228</v>
      </c>
      <c r="H2881" s="487" t="s">
        <v>228</v>
      </c>
      <c r="I2881" s="427"/>
      <c r="J2881" s="141">
        <v>0</v>
      </c>
      <c r="K2881" s="171">
        <v>0</v>
      </c>
      <c r="L2881" s="141">
        <v>0</v>
      </c>
    </row>
    <row r="2882" spans="2:12">
      <c r="B2882" s="204" t="s">
        <v>492</v>
      </c>
      <c r="C2882" s="174" t="s">
        <v>432</v>
      </c>
      <c r="D2882" s="229" t="s">
        <v>431</v>
      </c>
      <c r="E2882" s="491" t="s">
        <v>228</v>
      </c>
      <c r="F2882" s="427"/>
      <c r="G2882" s="174" t="s">
        <v>228</v>
      </c>
      <c r="H2882" s="491" t="s">
        <v>228</v>
      </c>
      <c r="I2882" s="427"/>
      <c r="J2882" s="142">
        <v>2529.6</v>
      </c>
      <c r="K2882" s="173">
        <v>2500</v>
      </c>
      <c r="L2882" s="142">
        <v>29.6</v>
      </c>
    </row>
    <row r="2883" spans="2:12">
      <c r="B2883" s="483" t="s">
        <v>243</v>
      </c>
      <c r="C2883" s="427"/>
      <c r="D2883" s="170" t="s">
        <v>242</v>
      </c>
      <c r="E2883" s="487" t="s">
        <v>228</v>
      </c>
      <c r="F2883" s="427"/>
      <c r="G2883" s="172" t="s">
        <v>228</v>
      </c>
      <c r="H2883" s="487" t="s">
        <v>228</v>
      </c>
      <c r="I2883" s="427"/>
      <c r="J2883" s="141">
        <v>2529.6</v>
      </c>
      <c r="K2883" s="171">
        <v>2500</v>
      </c>
      <c r="L2883" s="141">
        <v>29.6</v>
      </c>
    </row>
    <row r="2884" spans="2:12">
      <c r="B2884" s="483" t="s">
        <v>241</v>
      </c>
      <c r="C2884" s="427"/>
      <c r="D2884" s="170" t="s">
        <v>240</v>
      </c>
      <c r="E2884" s="487" t="s">
        <v>228</v>
      </c>
      <c r="F2884" s="427"/>
      <c r="G2884" s="172" t="s">
        <v>228</v>
      </c>
      <c r="H2884" s="487" t="s">
        <v>228</v>
      </c>
      <c r="I2884" s="427"/>
      <c r="J2884" s="141">
        <v>-2529.6</v>
      </c>
      <c r="K2884" s="171">
        <v>-2500</v>
      </c>
      <c r="L2884" s="141">
        <v>-29.6</v>
      </c>
    </row>
    <row r="2885" spans="2:12">
      <c r="B2885" s="483" t="s">
        <v>239</v>
      </c>
      <c r="C2885" s="427"/>
      <c r="D2885" s="170" t="s">
        <v>238</v>
      </c>
      <c r="E2885" s="487" t="s">
        <v>228</v>
      </c>
      <c r="F2885" s="427"/>
      <c r="G2885" s="172" t="s">
        <v>228</v>
      </c>
      <c r="H2885" s="487" t="s">
        <v>228</v>
      </c>
      <c r="I2885" s="427"/>
      <c r="J2885" s="141">
        <v>-37282.57</v>
      </c>
      <c r="K2885" s="171">
        <v>-37900</v>
      </c>
      <c r="L2885" s="141">
        <v>617.42999999999995</v>
      </c>
    </row>
    <row r="2886" spans="2:12" ht="17.100000000000001" customHeight="1">
      <c r="B2886" s="492" t="s">
        <v>237</v>
      </c>
      <c r="C2886" s="426"/>
      <c r="D2886" s="426"/>
      <c r="E2886" s="426"/>
      <c r="F2886" s="426"/>
      <c r="G2886" s="426"/>
      <c r="H2886" s="426"/>
      <c r="I2886" s="426"/>
      <c r="J2886" s="426"/>
      <c r="K2886" s="426"/>
      <c r="L2886" s="427"/>
    </row>
    <row r="2887" spans="2:12">
      <c r="B2887" s="483" t="s">
        <v>236</v>
      </c>
      <c r="C2887" s="427"/>
      <c r="D2887" s="170" t="s">
        <v>235</v>
      </c>
      <c r="E2887" s="487" t="s">
        <v>228</v>
      </c>
      <c r="F2887" s="427"/>
      <c r="G2887" s="172" t="s">
        <v>228</v>
      </c>
      <c r="H2887" s="487" t="s">
        <v>228</v>
      </c>
      <c r="I2887" s="427"/>
      <c r="J2887" s="141">
        <v>0</v>
      </c>
      <c r="K2887" s="171">
        <v>0</v>
      </c>
      <c r="L2887" s="141">
        <v>0</v>
      </c>
    </row>
    <row r="2888" spans="2:12">
      <c r="B2888" s="483" t="s">
        <v>234</v>
      </c>
      <c r="C2888" s="427"/>
      <c r="D2888" s="170" t="s">
        <v>233</v>
      </c>
      <c r="E2888" s="487" t="s">
        <v>228</v>
      </c>
      <c r="F2888" s="427"/>
      <c r="G2888" s="172" t="s">
        <v>228</v>
      </c>
      <c r="H2888" s="487" t="s">
        <v>228</v>
      </c>
      <c r="I2888" s="427"/>
      <c r="J2888" s="141">
        <v>0</v>
      </c>
      <c r="K2888" s="171">
        <v>0</v>
      </c>
      <c r="L2888" s="141">
        <v>0</v>
      </c>
    </row>
    <row r="2889" spans="2:12" ht="21">
      <c r="B2889" s="483" t="s">
        <v>232</v>
      </c>
      <c r="C2889" s="427"/>
      <c r="D2889" s="170" t="s">
        <v>77</v>
      </c>
      <c r="E2889" s="487" t="s">
        <v>228</v>
      </c>
      <c r="F2889" s="427"/>
      <c r="G2889" s="172" t="s">
        <v>228</v>
      </c>
      <c r="H2889" s="487" t="s">
        <v>228</v>
      </c>
      <c r="I2889" s="427"/>
      <c r="J2889" s="141">
        <v>0</v>
      </c>
      <c r="K2889" s="171">
        <v>0</v>
      </c>
      <c r="L2889" s="141">
        <v>0</v>
      </c>
    </row>
    <row r="2890" spans="2:12" ht="21">
      <c r="B2890" s="483" t="s">
        <v>231</v>
      </c>
      <c r="C2890" s="427"/>
      <c r="D2890" s="170" t="s">
        <v>230</v>
      </c>
      <c r="E2890" s="487" t="s">
        <v>228</v>
      </c>
      <c r="F2890" s="427"/>
      <c r="G2890" s="172" t="s">
        <v>228</v>
      </c>
      <c r="H2890" s="487" t="s">
        <v>228</v>
      </c>
      <c r="I2890" s="427"/>
      <c r="J2890" s="141">
        <v>-37282.57</v>
      </c>
      <c r="K2890" s="171">
        <v>-37900</v>
      </c>
      <c r="L2890" s="141">
        <v>617.42999999999995</v>
      </c>
    </row>
    <row r="2891" spans="2:12">
      <c r="B2891" s="143" t="s">
        <v>228</v>
      </c>
      <c r="C2891" s="143" t="s">
        <v>228</v>
      </c>
      <c r="D2891" s="143" t="s">
        <v>228</v>
      </c>
      <c r="E2891" s="488" t="s">
        <v>228</v>
      </c>
      <c r="F2891" s="422"/>
      <c r="G2891" s="143" t="s">
        <v>228</v>
      </c>
      <c r="H2891" s="488" t="s">
        <v>228</v>
      </c>
      <c r="I2891" s="422"/>
      <c r="J2891" s="143" t="s">
        <v>228</v>
      </c>
      <c r="K2891" s="143" t="s">
        <v>228</v>
      </c>
      <c r="L2891" s="143" t="s">
        <v>228</v>
      </c>
    </row>
    <row r="2892" spans="2:12">
      <c r="B2892" s="485" t="s">
        <v>491</v>
      </c>
      <c r="C2892" s="444"/>
      <c r="D2892" s="167" t="s">
        <v>490</v>
      </c>
      <c r="E2892" s="484" t="s">
        <v>2425</v>
      </c>
      <c r="F2892" s="444"/>
      <c r="G2892" s="168" t="s">
        <v>2426</v>
      </c>
      <c r="H2892" s="484" t="s">
        <v>3</v>
      </c>
      <c r="I2892" s="444"/>
      <c r="J2892" s="168" t="s">
        <v>2425</v>
      </c>
      <c r="K2892" s="168" t="s">
        <v>2426</v>
      </c>
      <c r="L2892" s="168" t="s">
        <v>3</v>
      </c>
    </row>
    <row r="2893" spans="2:12">
      <c r="B2893" s="493" t="s">
        <v>228</v>
      </c>
      <c r="C2893" s="427"/>
      <c r="D2893" s="169" t="s">
        <v>228</v>
      </c>
      <c r="E2893" s="490" t="s">
        <v>258</v>
      </c>
      <c r="F2893" s="432"/>
      <c r="G2893" s="432"/>
      <c r="H2893" s="432"/>
      <c r="I2893" s="433"/>
      <c r="J2893" s="490" t="s">
        <v>257</v>
      </c>
      <c r="K2893" s="432"/>
      <c r="L2893" s="433"/>
    </row>
    <row r="2894" spans="2:12" ht="21">
      <c r="B2894" s="483" t="s">
        <v>248</v>
      </c>
      <c r="C2894" s="427"/>
      <c r="D2894" s="170" t="s">
        <v>247</v>
      </c>
      <c r="E2894" s="482">
        <v>-16283.21</v>
      </c>
      <c r="F2894" s="427"/>
      <c r="G2894" s="171">
        <v>-20100</v>
      </c>
      <c r="H2894" s="482">
        <v>3816.79</v>
      </c>
      <c r="I2894" s="427"/>
      <c r="J2894" s="141">
        <v>-15001.73</v>
      </c>
      <c r="K2894" s="171">
        <v>-18500</v>
      </c>
      <c r="L2894" s="141">
        <v>3498.27</v>
      </c>
    </row>
    <row r="2895" spans="2:12">
      <c r="B2895" s="483" t="s">
        <v>241</v>
      </c>
      <c r="C2895" s="427"/>
      <c r="D2895" s="170" t="s">
        <v>240</v>
      </c>
      <c r="E2895" s="487" t="s">
        <v>228</v>
      </c>
      <c r="F2895" s="427"/>
      <c r="G2895" s="172" t="s">
        <v>228</v>
      </c>
      <c r="H2895" s="487" t="s">
        <v>228</v>
      </c>
      <c r="I2895" s="427"/>
      <c r="J2895" s="141">
        <v>-250.93</v>
      </c>
      <c r="K2895" s="171">
        <v>0</v>
      </c>
      <c r="L2895" s="141">
        <v>-250.93</v>
      </c>
    </row>
    <row r="2896" spans="2:12">
      <c r="B2896" s="483" t="s">
        <v>239</v>
      </c>
      <c r="C2896" s="427"/>
      <c r="D2896" s="170" t="s">
        <v>238</v>
      </c>
      <c r="E2896" s="487" t="s">
        <v>228</v>
      </c>
      <c r="F2896" s="427"/>
      <c r="G2896" s="172" t="s">
        <v>228</v>
      </c>
      <c r="H2896" s="487" t="s">
        <v>228</v>
      </c>
      <c r="I2896" s="427"/>
      <c r="J2896" s="141">
        <v>-15252.66</v>
      </c>
      <c r="K2896" s="171">
        <v>-18500</v>
      </c>
      <c r="L2896" s="141">
        <v>3247.34</v>
      </c>
    </row>
    <row r="2897" spans="2:12" ht="21">
      <c r="B2897" s="483" t="s">
        <v>232</v>
      </c>
      <c r="C2897" s="427"/>
      <c r="D2897" s="170" t="s">
        <v>77</v>
      </c>
      <c r="E2897" s="487" t="s">
        <v>228</v>
      </c>
      <c r="F2897" s="427"/>
      <c r="G2897" s="172" t="s">
        <v>228</v>
      </c>
      <c r="H2897" s="487" t="s">
        <v>228</v>
      </c>
      <c r="I2897" s="427"/>
      <c r="J2897" s="141">
        <v>0</v>
      </c>
      <c r="K2897" s="171">
        <v>0</v>
      </c>
      <c r="L2897" s="141">
        <v>0</v>
      </c>
    </row>
    <row r="2898" spans="2:12" ht="21">
      <c r="B2898" s="483" t="s">
        <v>231</v>
      </c>
      <c r="C2898" s="427"/>
      <c r="D2898" s="170" t="s">
        <v>230</v>
      </c>
      <c r="E2898" s="487" t="s">
        <v>228</v>
      </c>
      <c r="F2898" s="427"/>
      <c r="G2898" s="172" t="s">
        <v>228</v>
      </c>
      <c r="H2898" s="487" t="s">
        <v>228</v>
      </c>
      <c r="I2898" s="427"/>
      <c r="J2898" s="141">
        <v>-15252.66</v>
      </c>
      <c r="K2898" s="171">
        <v>-18500</v>
      </c>
      <c r="L2898" s="141">
        <v>3247.34</v>
      </c>
    </row>
    <row r="2899" spans="2:12" ht="21">
      <c r="B2899" s="483" t="s">
        <v>27</v>
      </c>
      <c r="C2899" s="427"/>
      <c r="D2899" s="170" t="s">
        <v>2024</v>
      </c>
      <c r="E2899" s="482">
        <v>-16283.21</v>
      </c>
      <c r="F2899" s="427"/>
      <c r="G2899" s="171">
        <v>-20100</v>
      </c>
      <c r="H2899" s="482">
        <v>3816.79</v>
      </c>
      <c r="I2899" s="427"/>
      <c r="J2899" s="172" t="s">
        <v>228</v>
      </c>
      <c r="K2899" s="172" t="s">
        <v>228</v>
      </c>
      <c r="L2899" s="172" t="s">
        <v>228</v>
      </c>
    </row>
    <row r="2900" spans="2:12">
      <c r="B2900" s="143" t="s">
        <v>228</v>
      </c>
      <c r="C2900" s="143" t="s">
        <v>228</v>
      </c>
      <c r="D2900" s="143" t="s">
        <v>228</v>
      </c>
      <c r="E2900" s="488" t="s">
        <v>228</v>
      </c>
      <c r="F2900" s="422"/>
      <c r="G2900" s="143" t="s">
        <v>228</v>
      </c>
      <c r="H2900" s="488" t="s">
        <v>228</v>
      </c>
      <c r="I2900" s="422"/>
      <c r="J2900" s="143" t="s">
        <v>228</v>
      </c>
      <c r="K2900" s="143" t="s">
        <v>228</v>
      </c>
      <c r="L2900" s="143" t="s">
        <v>228</v>
      </c>
    </row>
    <row r="2901" spans="2:12" ht="24">
      <c r="B2901" s="485" t="s">
        <v>489</v>
      </c>
      <c r="C2901" s="444"/>
      <c r="D2901" s="167" t="s">
        <v>488</v>
      </c>
      <c r="E2901" s="484" t="s">
        <v>2425</v>
      </c>
      <c r="F2901" s="444"/>
      <c r="G2901" s="168" t="s">
        <v>2426</v>
      </c>
      <c r="H2901" s="484" t="s">
        <v>3</v>
      </c>
      <c r="I2901" s="444"/>
      <c r="J2901" s="168" t="s">
        <v>2425</v>
      </c>
      <c r="K2901" s="168" t="s">
        <v>2426</v>
      </c>
      <c r="L2901" s="168" t="s">
        <v>3</v>
      </c>
    </row>
    <row r="2902" spans="2:12">
      <c r="B2902" s="486" t="s">
        <v>259</v>
      </c>
      <c r="C2902" s="427"/>
      <c r="D2902" s="169" t="s">
        <v>228</v>
      </c>
      <c r="E2902" s="490" t="s">
        <v>258</v>
      </c>
      <c r="F2902" s="432"/>
      <c r="G2902" s="432"/>
      <c r="H2902" s="432"/>
      <c r="I2902" s="433"/>
      <c r="J2902" s="490" t="s">
        <v>257</v>
      </c>
      <c r="K2902" s="432"/>
      <c r="L2902" s="433"/>
    </row>
    <row r="2903" spans="2:12" ht="17.100000000000001" customHeight="1">
      <c r="B2903" s="492" t="s">
        <v>256</v>
      </c>
      <c r="C2903" s="426"/>
      <c r="D2903" s="426"/>
      <c r="E2903" s="426"/>
      <c r="F2903" s="426"/>
      <c r="G2903" s="426"/>
      <c r="H2903" s="426"/>
      <c r="I2903" s="426"/>
      <c r="J2903" s="426"/>
      <c r="K2903" s="426"/>
      <c r="L2903" s="427"/>
    </row>
    <row r="2904" spans="2:12">
      <c r="B2904" s="204" t="s">
        <v>485</v>
      </c>
      <c r="C2904" s="174" t="s">
        <v>626</v>
      </c>
      <c r="D2904" s="229" t="s">
        <v>1099</v>
      </c>
      <c r="E2904" s="489">
        <v>0</v>
      </c>
      <c r="F2904" s="427"/>
      <c r="G2904" s="173">
        <v>200</v>
      </c>
      <c r="H2904" s="489">
        <v>-200</v>
      </c>
      <c r="I2904" s="427"/>
      <c r="J2904" s="142">
        <v>0</v>
      </c>
      <c r="K2904" s="173">
        <v>200</v>
      </c>
      <c r="L2904" s="142">
        <v>-200</v>
      </c>
    </row>
    <row r="2905" spans="2:12" ht="21">
      <c r="B2905" s="204" t="s">
        <v>485</v>
      </c>
      <c r="C2905" s="174" t="s">
        <v>385</v>
      </c>
      <c r="D2905" s="229" t="s">
        <v>384</v>
      </c>
      <c r="E2905" s="489">
        <v>3748.71</v>
      </c>
      <c r="F2905" s="427"/>
      <c r="G2905" s="173">
        <v>3100</v>
      </c>
      <c r="H2905" s="489">
        <v>648.71</v>
      </c>
      <c r="I2905" s="427"/>
      <c r="J2905" s="174" t="s">
        <v>228</v>
      </c>
      <c r="K2905" s="174" t="s">
        <v>228</v>
      </c>
      <c r="L2905" s="174" t="s">
        <v>228</v>
      </c>
    </row>
    <row r="2906" spans="2:12">
      <c r="B2906" s="204" t="s">
        <v>485</v>
      </c>
      <c r="C2906" s="174" t="s">
        <v>462</v>
      </c>
      <c r="D2906" s="229" t="s">
        <v>527</v>
      </c>
      <c r="E2906" s="489">
        <v>319.8</v>
      </c>
      <c r="F2906" s="427"/>
      <c r="G2906" s="173">
        <v>0</v>
      </c>
      <c r="H2906" s="489">
        <v>319.8</v>
      </c>
      <c r="I2906" s="427"/>
      <c r="J2906" s="142">
        <v>319.8</v>
      </c>
      <c r="K2906" s="173">
        <v>0</v>
      </c>
      <c r="L2906" s="142">
        <v>319.8</v>
      </c>
    </row>
    <row r="2907" spans="2:12" ht="21">
      <c r="B2907" s="204" t="s">
        <v>485</v>
      </c>
      <c r="C2907" s="174" t="s">
        <v>2076</v>
      </c>
      <c r="D2907" s="229" t="s">
        <v>2077</v>
      </c>
      <c r="E2907" s="489">
        <v>206.93</v>
      </c>
      <c r="F2907" s="427"/>
      <c r="G2907" s="173">
        <v>0</v>
      </c>
      <c r="H2907" s="489">
        <v>206.93</v>
      </c>
      <c r="I2907" s="427"/>
      <c r="J2907" s="174" t="s">
        <v>228</v>
      </c>
      <c r="K2907" s="174" t="s">
        <v>228</v>
      </c>
      <c r="L2907" s="174" t="s">
        <v>228</v>
      </c>
    </row>
    <row r="2908" spans="2:12">
      <c r="B2908" s="483" t="s">
        <v>252</v>
      </c>
      <c r="C2908" s="427"/>
      <c r="D2908" s="170" t="s">
        <v>251</v>
      </c>
      <c r="E2908" s="482">
        <v>4275.4399999999996</v>
      </c>
      <c r="F2908" s="427"/>
      <c r="G2908" s="171">
        <v>3300</v>
      </c>
      <c r="H2908" s="482">
        <v>975.44</v>
      </c>
      <c r="I2908" s="427"/>
      <c r="J2908" s="141">
        <v>319.8</v>
      </c>
      <c r="K2908" s="171">
        <v>200</v>
      </c>
      <c r="L2908" s="141">
        <v>119.8</v>
      </c>
    </row>
    <row r="2909" spans="2:12">
      <c r="B2909" s="204" t="s">
        <v>485</v>
      </c>
      <c r="C2909" s="174" t="s">
        <v>461</v>
      </c>
      <c r="D2909" s="229" t="s">
        <v>460</v>
      </c>
      <c r="E2909" s="489">
        <v>76.8</v>
      </c>
      <c r="F2909" s="427"/>
      <c r="G2909" s="173">
        <v>1000</v>
      </c>
      <c r="H2909" s="489">
        <v>-923.2</v>
      </c>
      <c r="I2909" s="427"/>
      <c r="J2909" s="142">
        <v>76.8</v>
      </c>
      <c r="K2909" s="173">
        <v>1000</v>
      </c>
      <c r="L2909" s="142">
        <v>-923.2</v>
      </c>
    </row>
    <row r="2910" spans="2:12">
      <c r="B2910" s="204" t="s">
        <v>485</v>
      </c>
      <c r="C2910" s="174" t="s">
        <v>419</v>
      </c>
      <c r="D2910" s="229" t="s">
        <v>418</v>
      </c>
      <c r="E2910" s="489">
        <v>6472.5</v>
      </c>
      <c r="F2910" s="427"/>
      <c r="G2910" s="173">
        <v>6000</v>
      </c>
      <c r="H2910" s="489">
        <v>472.5</v>
      </c>
      <c r="I2910" s="427"/>
      <c r="J2910" s="142">
        <v>6472.5</v>
      </c>
      <c r="K2910" s="173">
        <v>6000</v>
      </c>
      <c r="L2910" s="142">
        <v>472.5</v>
      </c>
    </row>
    <row r="2911" spans="2:12">
      <c r="B2911" s="204" t="s">
        <v>485</v>
      </c>
      <c r="C2911" s="174" t="s">
        <v>487</v>
      </c>
      <c r="D2911" s="229" t="s">
        <v>486</v>
      </c>
      <c r="E2911" s="489">
        <v>4723.84</v>
      </c>
      <c r="F2911" s="427"/>
      <c r="G2911" s="173">
        <v>9000</v>
      </c>
      <c r="H2911" s="489">
        <v>-4276.16</v>
      </c>
      <c r="I2911" s="427"/>
      <c r="J2911" s="142">
        <v>4778.6000000000004</v>
      </c>
      <c r="K2911" s="173">
        <v>9000</v>
      </c>
      <c r="L2911" s="142">
        <v>-4221.3999999999996</v>
      </c>
    </row>
    <row r="2912" spans="2:12">
      <c r="B2912" s="204" t="s">
        <v>485</v>
      </c>
      <c r="C2912" s="174" t="s">
        <v>400</v>
      </c>
      <c r="D2912" s="229" t="s">
        <v>399</v>
      </c>
      <c r="E2912" s="489">
        <v>549.98</v>
      </c>
      <c r="F2912" s="427"/>
      <c r="G2912" s="173">
        <v>700</v>
      </c>
      <c r="H2912" s="489">
        <v>-150.02000000000001</v>
      </c>
      <c r="I2912" s="427"/>
      <c r="J2912" s="142">
        <v>549.98</v>
      </c>
      <c r="K2912" s="173">
        <v>700</v>
      </c>
      <c r="L2912" s="142">
        <v>-150.02000000000001</v>
      </c>
    </row>
    <row r="2913" spans="2:12">
      <c r="B2913" s="204" t="s">
        <v>485</v>
      </c>
      <c r="C2913" s="174" t="s">
        <v>348</v>
      </c>
      <c r="D2913" s="229" t="s">
        <v>346</v>
      </c>
      <c r="E2913" s="489">
        <v>1876.19</v>
      </c>
      <c r="F2913" s="427"/>
      <c r="G2913" s="173">
        <v>1900</v>
      </c>
      <c r="H2913" s="489">
        <v>-23.81</v>
      </c>
      <c r="I2913" s="427"/>
      <c r="J2913" s="174" t="s">
        <v>228</v>
      </c>
      <c r="K2913" s="174" t="s">
        <v>228</v>
      </c>
      <c r="L2913" s="174" t="s">
        <v>228</v>
      </c>
    </row>
    <row r="2914" spans="2:12">
      <c r="B2914" s="204" t="s">
        <v>485</v>
      </c>
      <c r="C2914" s="174" t="s">
        <v>347</v>
      </c>
      <c r="D2914" s="229" t="s">
        <v>346</v>
      </c>
      <c r="E2914" s="489">
        <v>3335.45</v>
      </c>
      <c r="F2914" s="427"/>
      <c r="G2914" s="173">
        <v>2700</v>
      </c>
      <c r="H2914" s="489">
        <v>635.45000000000005</v>
      </c>
      <c r="I2914" s="427"/>
      <c r="J2914" s="174" t="s">
        <v>228</v>
      </c>
      <c r="K2914" s="174" t="s">
        <v>228</v>
      </c>
      <c r="L2914" s="174" t="s">
        <v>228</v>
      </c>
    </row>
    <row r="2915" spans="2:12">
      <c r="B2915" s="204" t="s">
        <v>485</v>
      </c>
      <c r="C2915" s="174" t="s">
        <v>413</v>
      </c>
      <c r="D2915" s="229" t="s">
        <v>346</v>
      </c>
      <c r="E2915" s="489">
        <v>80.239999999999995</v>
      </c>
      <c r="F2915" s="427"/>
      <c r="G2915" s="173">
        <v>100</v>
      </c>
      <c r="H2915" s="489">
        <v>-19.760000000000002</v>
      </c>
      <c r="I2915" s="427"/>
      <c r="J2915" s="174" t="s">
        <v>228</v>
      </c>
      <c r="K2915" s="174" t="s">
        <v>228</v>
      </c>
      <c r="L2915" s="174" t="s">
        <v>228</v>
      </c>
    </row>
    <row r="2916" spans="2:12">
      <c r="B2916" s="204" t="s">
        <v>485</v>
      </c>
      <c r="C2916" s="174" t="s">
        <v>345</v>
      </c>
      <c r="D2916" s="229" t="s">
        <v>344</v>
      </c>
      <c r="E2916" s="489">
        <v>2790.42</v>
      </c>
      <c r="F2916" s="427"/>
      <c r="G2916" s="173">
        <v>1500</v>
      </c>
      <c r="H2916" s="489">
        <v>1290.42</v>
      </c>
      <c r="I2916" s="427"/>
      <c r="J2916" s="142">
        <v>2790.42</v>
      </c>
      <c r="K2916" s="173">
        <v>1500</v>
      </c>
      <c r="L2916" s="142">
        <v>1290.42</v>
      </c>
    </row>
    <row r="2917" spans="2:12">
      <c r="B2917" s="204" t="s">
        <v>485</v>
      </c>
      <c r="C2917" s="174" t="s">
        <v>1897</v>
      </c>
      <c r="D2917" s="229" t="s">
        <v>1898</v>
      </c>
      <c r="E2917" s="489">
        <v>653.23</v>
      </c>
      <c r="F2917" s="427"/>
      <c r="G2917" s="173">
        <v>500</v>
      </c>
      <c r="H2917" s="489">
        <v>153.22999999999999</v>
      </c>
      <c r="I2917" s="427"/>
      <c r="J2917" s="142">
        <v>653.23</v>
      </c>
      <c r="K2917" s="173">
        <v>500</v>
      </c>
      <c r="L2917" s="142">
        <v>153.22999999999999</v>
      </c>
    </row>
    <row r="2918" spans="2:12" ht="21">
      <c r="B2918" s="483" t="s">
        <v>250</v>
      </c>
      <c r="C2918" s="427"/>
      <c r="D2918" s="170" t="s">
        <v>249</v>
      </c>
      <c r="E2918" s="482">
        <v>20558.650000000001</v>
      </c>
      <c r="F2918" s="427"/>
      <c r="G2918" s="171">
        <v>23400</v>
      </c>
      <c r="H2918" s="482">
        <v>-2841.35</v>
      </c>
      <c r="I2918" s="427"/>
      <c r="J2918" s="141">
        <v>15321.53</v>
      </c>
      <c r="K2918" s="171">
        <v>18700</v>
      </c>
      <c r="L2918" s="141">
        <v>-3378.47</v>
      </c>
    </row>
    <row r="2919" spans="2:12" ht="21">
      <c r="B2919" s="483" t="s">
        <v>248</v>
      </c>
      <c r="C2919" s="427"/>
      <c r="D2919" s="170" t="s">
        <v>247</v>
      </c>
      <c r="E2919" s="482">
        <v>-16283.21</v>
      </c>
      <c r="F2919" s="427"/>
      <c r="G2919" s="171">
        <v>-20100</v>
      </c>
      <c r="H2919" s="482">
        <v>3816.79</v>
      </c>
      <c r="I2919" s="427"/>
      <c r="J2919" s="141">
        <v>-15001.73</v>
      </c>
      <c r="K2919" s="171">
        <v>-18500</v>
      </c>
      <c r="L2919" s="141">
        <v>3498.27</v>
      </c>
    </row>
    <row r="2920" spans="2:12">
      <c r="B2920" s="483" t="s">
        <v>2022</v>
      </c>
      <c r="C2920" s="427"/>
      <c r="D2920" s="170" t="s">
        <v>2023</v>
      </c>
      <c r="E2920" s="482">
        <v>0</v>
      </c>
      <c r="F2920" s="427"/>
      <c r="G2920" s="171">
        <v>0</v>
      </c>
      <c r="H2920" s="482">
        <v>0</v>
      </c>
      <c r="I2920" s="427"/>
      <c r="J2920" s="172" t="s">
        <v>228</v>
      </c>
      <c r="K2920" s="172" t="s">
        <v>228</v>
      </c>
      <c r="L2920" s="172" t="s">
        <v>228</v>
      </c>
    </row>
    <row r="2921" spans="2:12" ht="21">
      <c r="B2921" s="483" t="s">
        <v>27</v>
      </c>
      <c r="C2921" s="427"/>
      <c r="D2921" s="170" t="s">
        <v>2024</v>
      </c>
      <c r="E2921" s="482">
        <v>-16283.21</v>
      </c>
      <c r="F2921" s="427"/>
      <c r="G2921" s="171">
        <v>-20100</v>
      </c>
      <c r="H2921" s="482">
        <v>3816.79</v>
      </c>
      <c r="I2921" s="427"/>
      <c r="J2921" s="172" t="s">
        <v>228</v>
      </c>
      <c r="K2921" s="172" t="s">
        <v>228</v>
      </c>
      <c r="L2921" s="172" t="s">
        <v>228</v>
      </c>
    </row>
    <row r="2922" spans="2:12" ht="17.100000000000001" customHeight="1">
      <c r="B2922" s="492" t="s">
        <v>246</v>
      </c>
      <c r="C2922" s="426"/>
      <c r="D2922" s="426"/>
      <c r="E2922" s="426"/>
      <c r="F2922" s="426"/>
      <c r="G2922" s="426"/>
      <c r="H2922" s="426"/>
      <c r="I2922" s="426"/>
      <c r="J2922" s="426"/>
      <c r="K2922" s="426"/>
      <c r="L2922" s="427"/>
    </row>
    <row r="2923" spans="2:12" ht="21">
      <c r="B2923" s="204" t="s">
        <v>485</v>
      </c>
      <c r="C2923" s="174" t="s">
        <v>576</v>
      </c>
      <c r="D2923" s="229" t="s">
        <v>554</v>
      </c>
      <c r="E2923" s="491" t="s">
        <v>228</v>
      </c>
      <c r="F2923" s="427"/>
      <c r="G2923" s="174" t="s">
        <v>228</v>
      </c>
      <c r="H2923" s="491" t="s">
        <v>228</v>
      </c>
      <c r="I2923" s="427"/>
      <c r="J2923" s="142">
        <v>12500</v>
      </c>
      <c r="K2923" s="173">
        <v>14800</v>
      </c>
      <c r="L2923" s="142">
        <v>-2300</v>
      </c>
    </row>
    <row r="2924" spans="2:12">
      <c r="B2924" s="483" t="s">
        <v>245</v>
      </c>
      <c r="C2924" s="427"/>
      <c r="D2924" s="170" t="s">
        <v>244</v>
      </c>
      <c r="E2924" s="487" t="s">
        <v>228</v>
      </c>
      <c r="F2924" s="427"/>
      <c r="G2924" s="172" t="s">
        <v>228</v>
      </c>
      <c r="H2924" s="487" t="s">
        <v>228</v>
      </c>
      <c r="I2924" s="427"/>
      <c r="J2924" s="141">
        <v>12500</v>
      </c>
      <c r="K2924" s="171">
        <v>14800</v>
      </c>
      <c r="L2924" s="141">
        <v>-2300</v>
      </c>
    </row>
    <row r="2925" spans="2:12">
      <c r="B2925" s="204" t="s">
        <v>485</v>
      </c>
      <c r="C2925" s="174" t="s">
        <v>1635</v>
      </c>
      <c r="D2925" s="229" t="s">
        <v>128</v>
      </c>
      <c r="E2925" s="491" t="s">
        <v>228</v>
      </c>
      <c r="F2925" s="427"/>
      <c r="G2925" s="174" t="s">
        <v>228</v>
      </c>
      <c r="H2925" s="491" t="s">
        <v>228</v>
      </c>
      <c r="I2925" s="427"/>
      <c r="J2925" s="142">
        <v>12750.93</v>
      </c>
      <c r="K2925" s="173">
        <v>14800</v>
      </c>
      <c r="L2925" s="142">
        <v>-2049.0700000000002</v>
      </c>
    </row>
    <row r="2926" spans="2:12">
      <c r="B2926" s="483" t="s">
        <v>243</v>
      </c>
      <c r="C2926" s="427"/>
      <c r="D2926" s="170" t="s">
        <v>242</v>
      </c>
      <c r="E2926" s="487" t="s">
        <v>228</v>
      </c>
      <c r="F2926" s="427"/>
      <c r="G2926" s="172" t="s">
        <v>228</v>
      </c>
      <c r="H2926" s="487" t="s">
        <v>228</v>
      </c>
      <c r="I2926" s="427"/>
      <c r="J2926" s="141">
        <v>12750.93</v>
      </c>
      <c r="K2926" s="171">
        <v>14800</v>
      </c>
      <c r="L2926" s="141">
        <v>-2049.0700000000002</v>
      </c>
    </row>
    <row r="2927" spans="2:12">
      <c r="B2927" s="483" t="s">
        <v>241</v>
      </c>
      <c r="C2927" s="427"/>
      <c r="D2927" s="170" t="s">
        <v>240</v>
      </c>
      <c r="E2927" s="487" t="s">
        <v>228</v>
      </c>
      <c r="F2927" s="427"/>
      <c r="G2927" s="172" t="s">
        <v>228</v>
      </c>
      <c r="H2927" s="487" t="s">
        <v>228</v>
      </c>
      <c r="I2927" s="427"/>
      <c r="J2927" s="141">
        <v>-250.93</v>
      </c>
      <c r="K2927" s="171">
        <v>0</v>
      </c>
      <c r="L2927" s="141">
        <v>-250.93</v>
      </c>
    </row>
    <row r="2928" spans="2:12">
      <c r="B2928" s="483" t="s">
        <v>239</v>
      </c>
      <c r="C2928" s="427"/>
      <c r="D2928" s="170" t="s">
        <v>238</v>
      </c>
      <c r="E2928" s="487" t="s">
        <v>228</v>
      </c>
      <c r="F2928" s="427"/>
      <c r="G2928" s="172" t="s">
        <v>228</v>
      </c>
      <c r="H2928" s="487" t="s">
        <v>228</v>
      </c>
      <c r="I2928" s="427"/>
      <c r="J2928" s="141">
        <v>-15252.66</v>
      </c>
      <c r="K2928" s="171">
        <v>-18500</v>
      </c>
      <c r="L2928" s="141">
        <v>3247.34</v>
      </c>
    </row>
    <row r="2929" spans="2:12" ht="17.100000000000001" customHeight="1">
      <c r="B2929" s="492" t="s">
        <v>237</v>
      </c>
      <c r="C2929" s="426"/>
      <c r="D2929" s="426"/>
      <c r="E2929" s="426"/>
      <c r="F2929" s="426"/>
      <c r="G2929" s="426"/>
      <c r="H2929" s="426"/>
      <c r="I2929" s="426"/>
      <c r="J2929" s="426"/>
      <c r="K2929" s="426"/>
      <c r="L2929" s="427"/>
    </row>
    <row r="2930" spans="2:12">
      <c r="B2930" s="483" t="s">
        <v>236</v>
      </c>
      <c r="C2930" s="427"/>
      <c r="D2930" s="170" t="s">
        <v>235</v>
      </c>
      <c r="E2930" s="487" t="s">
        <v>228</v>
      </c>
      <c r="F2930" s="427"/>
      <c r="G2930" s="172" t="s">
        <v>228</v>
      </c>
      <c r="H2930" s="487" t="s">
        <v>228</v>
      </c>
      <c r="I2930" s="427"/>
      <c r="J2930" s="141">
        <v>0</v>
      </c>
      <c r="K2930" s="171">
        <v>0</v>
      </c>
      <c r="L2930" s="141">
        <v>0</v>
      </c>
    </row>
    <row r="2931" spans="2:12">
      <c r="B2931" s="483" t="s">
        <v>234</v>
      </c>
      <c r="C2931" s="427"/>
      <c r="D2931" s="170" t="s">
        <v>233</v>
      </c>
      <c r="E2931" s="487" t="s">
        <v>228</v>
      </c>
      <c r="F2931" s="427"/>
      <c r="G2931" s="172" t="s">
        <v>228</v>
      </c>
      <c r="H2931" s="487" t="s">
        <v>228</v>
      </c>
      <c r="I2931" s="427"/>
      <c r="J2931" s="141">
        <v>0</v>
      </c>
      <c r="K2931" s="171">
        <v>0</v>
      </c>
      <c r="L2931" s="141">
        <v>0</v>
      </c>
    </row>
    <row r="2932" spans="2:12" ht="21">
      <c r="B2932" s="483" t="s">
        <v>232</v>
      </c>
      <c r="C2932" s="427"/>
      <c r="D2932" s="170" t="s">
        <v>77</v>
      </c>
      <c r="E2932" s="487" t="s">
        <v>228</v>
      </c>
      <c r="F2932" s="427"/>
      <c r="G2932" s="172" t="s">
        <v>228</v>
      </c>
      <c r="H2932" s="487" t="s">
        <v>228</v>
      </c>
      <c r="I2932" s="427"/>
      <c r="J2932" s="141">
        <v>0</v>
      </c>
      <c r="K2932" s="171">
        <v>0</v>
      </c>
      <c r="L2932" s="141">
        <v>0</v>
      </c>
    </row>
    <row r="2933" spans="2:12" ht="21">
      <c r="B2933" s="483" t="s">
        <v>231</v>
      </c>
      <c r="C2933" s="427"/>
      <c r="D2933" s="170" t="s">
        <v>230</v>
      </c>
      <c r="E2933" s="487" t="s">
        <v>228</v>
      </c>
      <c r="F2933" s="427"/>
      <c r="G2933" s="172" t="s">
        <v>228</v>
      </c>
      <c r="H2933" s="487" t="s">
        <v>228</v>
      </c>
      <c r="I2933" s="427"/>
      <c r="J2933" s="141">
        <v>-15252.66</v>
      </c>
      <c r="K2933" s="171">
        <v>-18500</v>
      </c>
      <c r="L2933" s="141">
        <v>3247.34</v>
      </c>
    </row>
    <row r="2934" spans="2:12">
      <c r="B2934" s="143" t="s">
        <v>228</v>
      </c>
      <c r="C2934" s="143" t="s">
        <v>228</v>
      </c>
      <c r="D2934" s="143" t="s">
        <v>228</v>
      </c>
      <c r="E2934" s="488" t="s">
        <v>228</v>
      </c>
      <c r="F2934" s="422"/>
      <c r="G2934" s="143" t="s">
        <v>228</v>
      </c>
      <c r="H2934" s="488" t="s">
        <v>228</v>
      </c>
      <c r="I2934" s="422"/>
      <c r="J2934" s="143" t="s">
        <v>228</v>
      </c>
      <c r="K2934" s="143" t="s">
        <v>228</v>
      </c>
      <c r="L2934" s="143" t="s">
        <v>228</v>
      </c>
    </row>
    <row r="2935" spans="2:12" ht="24">
      <c r="B2935" s="485" t="s">
        <v>484</v>
      </c>
      <c r="C2935" s="444"/>
      <c r="D2935" s="167" t="s">
        <v>483</v>
      </c>
      <c r="E2935" s="484" t="s">
        <v>2425</v>
      </c>
      <c r="F2935" s="444"/>
      <c r="G2935" s="168" t="s">
        <v>2426</v>
      </c>
      <c r="H2935" s="484" t="s">
        <v>3</v>
      </c>
      <c r="I2935" s="444"/>
      <c r="J2935" s="168" t="s">
        <v>2425</v>
      </c>
      <c r="K2935" s="168" t="s">
        <v>2426</v>
      </c>
      <c r="L2935" s="168" t="s">
        <v>3</v>
      </c>
    </row>
    <row r="2936" spans="2:12">
      <c r="B2936" s="493" t="s">
        <v>228</v>
      </c>
      <c r="C2936" s="427"/>
      <c r="D2936" s="169" t="s">
        <v>228</v>
      </c>
      <c r="E2936" s="490" t="s">
        <v>258</v>
      </c>
      <c r="F2936" s="432"/>
      <c r="G2936" s="432"/>
      <c r="H2936" s="432"/>
      <c r="I2936" s="433"/>
      <c r="J2936" s="490" t="s">
        <v>257</v>
      </c>
      <c r="K2936" s="432"/>
      <c r="L2936" s="433"/>
    </row>
    <row r="2937" spans="2:12" ht="21">
      <c r="B2937" s="483" t="s">
        <v>248</v>
      </c>
      <c r="C2937" s="427"/>
      <c r="D2937" s="170" t="s">
        <v>247</v>
      </c>
      <c r="E2937" s="482">
        <v>-4702.3599999999997</v>
      </c>
      <c r="F2937" s="427"/>
      <c r="G2937" s="171">
        <v>-9600</v>
      </c>
      <c r="H2937" s="482">
        <v>4897.6400000000003</v>
      </c>
      <c r="I2937" s="427"/>
      <c r="J2937" s="141">
        <v>-2742.1</v>
      </c>
      <c r="K2937" s="171">
        <v>-7100</v>
      </c>
      <c r="L2937" s="141">
        <v>4357.8999999999996</v>
      </c>
    </row>
    <row r="2938" spans="2:12">
      <c r="B2938" s="483" t="s">
        <v>241</v>
      </c>
      <c r="C2938" s="427"/>
      <c r="D2938" s="170" t="s">
        <v>240</v>
      </c>
      <c r="E2938" s="487" t="s">
        <v>228</v>
      </c>
      <c r="F2938" s="427"/>
      <c r="G2938" s="172" t="s">
        <v>228</v>
      </c>
      <c r="H2938" s="487" t="s">
        <v>228</v>
      </c>
      <c r="I2938" s="427"/>
      <c r="J2938" s="141">
        <v>0</v>
      </c>
      <c r="K2938" s="171">
        <v>0</v>
      </c>
      <c r="L2938" s="141">
        <v>0</v>
      </c>
    </row>
    <row r="2939" spans="2:12">
      <c r="B2939" s="483" t="s">
        <v>239</v>
      </c>
      <c r="C2939" s="427"/>
      <c r="D2939" s="170" t="s">
        <v>238</v>
      </c>
      <c r="E2939" s="487" t="s">
        <v>228</v>
      </c>
      <c r="F2939" s="427"/>
      <c r="G2939" s="172" t="s">
        <v>228</v>
      </c>
      <c r="H2939" s="487" t="s">
        <v>228</v>
      </c>
      <c r="I2939" s="427"/>
      <c r="J2939" s="141">
        <v>-2742.1</v>
      </c>
      <c r="K2939" s="171">
        <v>-7100</v>
      </c>
      <c r="L2939" s="141">
        <v>4357.8999999999996</v>
      </c>
    </row>
    <row r="2940" spans="2:12" ht="21">
      <c r="B2940" s="483" t="s">
        <v>232</v>
      </c>
      <c r="C2940" s="427"/>
      <c r="D2940" s="170" t="s">
        <v>77</v>
      </c>
      <c r="E2940" s="487" t="s">
        <v>228</v>
      </c>
      <c r="F2940" s="427"/>
      <c r="G2940" s="172" t="s">
        <v>228</v>
      </c>
      <c r="H2940" s="487" t="s">
        <v>228</v>
      </c>
      <c r="I2940" s="427"/>
      <c r="J2940" s="141">
        <v>0</v>
      </c>
      <c r="K2940" s="171">
        <v>0</v>
      </c>
      <c r="L2940" s="141">
        <v>0</v>
      </c>
    </row>
    <row r="2941" spans="2:12" ht="21">
      <c r="B2941" s="483" t="s">
        <v>231</v>
      </c>
      <c r="C2941" s="427"/>
      <c r="D2941" s="170" t="s">
        <v>230</v>
      </c>
      <c r="E2941" s="487" t="s">
        <v>228</v>
      </c>
      <c r="F2941" s="427"/>
      <c r="G2941" s="172" t="s">
        <v>228</v>
      </c>
      <c r="H2941" s="487" t="s">
        <v>228</v>
      </c>
      <c r="I2941" s="427"/>
      <c r="J2941" s="141">
        <v>-2742.1</v>
      </c>
      <c r="K2941" s="171">
        <v>-7100</v>
      </c>
      <c r="L2941" s="141">
        <v>4357.8999999999996</v>
      </c>
    </row>
    <row r="2942" spans="2:12" ht="21">
      <c r="B2942" s="483" t="s">
        <v>27</v>
      </c>
      <c r="C2942" s="427"/>
      <c r="D2942" s="170" t="s">
        <v>2024</v>
      </c>
      <c r="E2942" s="482">
        <v>-4702.3599999999997</v>
      </c>
      <c r="F2942" s="427"/>
      <c r="G2942" s="171">
        <v>-9600</v>
      </c>
      <c r="H2942" s="482">
        <v>4897.6400000000003</v>
      </c>
      <c r="I2942" s="427"/>
      <c r="J2942" s="172" t="s">
        <v>228</v>
      </c>
      <c r="K2942" s="172" t="s">
        <v>228</v>
      </c>
      <c r="L2942" s="172" t="s">
        <v>228</v>
      </c>
    </row>
    <row r="2943" spans="2:12">
      <c r="B2943" s="143" t="s">
        <v>228</v>
      </c>
      <c r="C2943" s="143" t="s">
        <v>228</v>
      </c>
      <c r="D2943" s="143" t="s">
        <v>228</v>
      </c>
      <c r="E2943" s="488" t="s">
        <v>228</v>
      </c>
      <c r="F2943" s="422"/>
      <c r="G2943" s="143" t="s">
        <v>228</v>
      </c>
      <c r="H2943" s="488" t="s">
        <v>228</v>
      </c>
      <c r="I2943" s="422"/>
      <c r="J2943" s="143" t="s">
        <v>228</v>
      </c>
      <c r="K2943" s="143" t="s">
        <v>228</v>
      </c>
      <c r="L2943" s="143" t="s">
        <v>228</v>
      </c>
    </row>
    <row r="2944" spans="2:12">
      <c r="B2944" s="485" t="s">
        <v>482</v>
      </c>
      <c r="C2944" s="444"/>
      <c r="D2944" s="167" t="s">
        <v>481</v>
      </c>
      <c r="E2944" s="484" t="s">
        <v>2425</v>
      </c>
      <c r="F2944" s="444"/>
      <c r="G2944" s="168" t="s">
        <v>2426</v>
      </c>
      <c r="H2944" s="484" t="s">
        <v>3</v>
      </c>
      <c r="I2944" s="444"/>
      <c r="J2944" s="168" t="s">
        <v>2425</v>
      </c>
      <c r="K2944" s="168" t="s">
        <v>2426</v>
      </c>
      <c r="L2944" s="168" t="s">
        <v>3</v>
      </c>
    </row>
    <row r="2945" spans="2:12">
      <c r="B2945" s="486" t="s">
        <v>259</v>
      </c>
      <c r="C2945" s="427"/>
      <c r="D2945" s="169" t="s">
        <v>228</v>
      </c>
      <c r="E2945" s="490" t="s">
        <v>258</v>
      </c>
      <c r="F2945" s="432"/>
      <c r="G2945" s="432"/>
      <c r="H2945" s="432"/>
      <c r="I2945" s="433"/>
      <c r="J2945" s="490" t="s">
        <v>257</v>
      </c>
      <c r="K2945" s="432"/>
      <c r="L2945" s="433"/>
    </row>
    <row r="2946" spans="2:12" ht="17.100000000000001" customHeight="1">
      <c r="B2946" s="492" t="s">
        <v>256</v>
      </c>
      <c r="C2946" s="426"/>
      <c r="D2946" s="426"/>
      <c r="E2946" s="426"/>
      <c r="F2946" s="426"/>
      <c r="G2946" s="426"/>
      <c r="H2946" s="426"/>
      <c r="I2946" s="426"/>
      <c r="J2946" s="426"/>
      <c r="K2946" s="426"/>
      <c r="L2946" s="427"/>
    </row>
    <row r="2947" spans="2:12" ht="21">
      <c r="B2947" s="204" t="s">
        <v>478</v>
      </c>
      <c r="C2947" s="174" t="s">
        <v>385</v>
      </c>
      <c r="D2947" s="229" t="s">
        <v>384</v>
      </c>
      <c r="E2947" s="489">
        <v>2672.04</v>
      </c>
      <c r="F2947" s="427"/>
      <c r="G2947" s="173">
        <v>2700</v>
      </c>
      <c r="H2947" s="489">
        <v>-27.96</v>
      </c>
      <c r="I2947" s="427"/>
      <c r="J2947" s="174" t="s">
        <v>228</v>
      </c>
      <c r="K2947" s="174" t="s">
        <v>228</v>
      </c>
      <c r="L2947" s="174" t="s">
        <v>228</v>
      </c>
    </row>
    <row r="2948" spans="2:12">
      <c r="B2948" s="204" t="s">
        <v>478</v>
      </c>
      <c r="C2948" s="174" t="s">
        <v>474</v>
      </c>
      <c r="D2948" s="229" t="s">
        <v>473</v>
      </c>
      <c r="E2948" s="489">
        <v>228</v>
      </c>
      <c r="F2948" s="427"/>
      <c r="G2948" s="173">
        <v>200</v>
      </c>
      <c r="H2948" s="489">
        <v>28</v>
      </c>
      <c r="I2948" s="427"/>
      <c r="J2948" s="142">
        <v>228</v>
      </c>
      <c r="K2948" s="173">
        <v>200</v>
      </c>
      <c r="L2948" s="142">
        <v>28</v>
      </c>
    </row>
    <row r="2949" spans="2:12">
      <c r="B2949" s="483" t="s">
        <v>252</v>
      </c>
      <c r="C2949" s="427"/>
      <c r="D2949" s="170" t="s">
        <v>251</v>
      </c>
      <c r="E2949" s="482">
        <v>2900.04</v>
      </c>
      <c r="F2949" s="427"/>
      <c r="G2949" s="171">
        <v>2900</v>
      </c>
      <c r="H2949" s="482">
        <v>0.04</v>
      </c>
      <c r="I2949" s="427"/>
      <c r="J2949" s="141">
        <v>228</v>
      </c>
      <c r="K2949" s="171">
        <v>200</v>
      </c>
      <c r="L2949" s="141">
        <v>28</v>
      </c>
    </row>
    <row r="2950" spans="2:12">
      <c r="B2950" s="204" t="s">
        <v>478</v>
      </c>
      <c r="C2950" s="174" t="s">
        <v>419</v>
      </c>
      <c r="D2950" s="229" t="s">
        <v>418</v>
      </c>
      <c r="E2950" s="489">
        <v>27.98</v>
      </c>
      <c r="F2950" s="427"/>
      <c r="G2950" s="173">
        <v>1300</v>
      </c>
      <c r="H2950" s="489">
        <v>-1272.02</v>
      </c>
      <c r="I2950" s="427"/>
      <c r="J2950" s="142">
        <v>27.98</v>
      </c>
      <c r="K2950" s="173">
        <v>1300</v>
      </c>
      <c r="L2950" s="142">
        <v>-1272.02</v>
      </c>
    </row>
    <row r="2951" spans="2:12">
      <c r="B2951" s="204" t="s">
        <v>478</v>
      </c>
      <c r="C2951" s="174" t="s">
        <v>400</v>
      </c>
      <c r="D2951" s="229" t="s">
        <v>399</v>
      </c>
      <c r="E2951" s="489">
        <v>315.88</v>
      </c>
      <c r="F2951" s="427"/>
      <c r="G2951" s="173">
        <v>400</v>
      </c>
      <c r="H2951" s="489">
        <v>-84.12</v>
      </c>
      <c r="I2951" s="427"/>
      <c r="J2951" s="142">
        <v>315.88</v>
      </c>
      <c r="K2951" s="173">
        <v>400</v>
      </c>
      <c r="L2951" s="142">
        <v>-84.12</v>
      </c>
    </row>
    <row r="2952" spans="2:12">
      <c r="B2952" s="204" t="s">
        <v>478</v>
      </c>
      <c r="C2952" s="174" t="s">
        <v>397</v>
      </c>
      <c r="D2952" s="229" t="s">
        <v>346</v>
      </c>
      <c r="E2952" s="489">
        <v>2752.81</v>
      </c>
      <c r="F2952" s="427"/>
      <c r="G2952" s="173">
        <v>2800</v>
      </c>
      <c r="H2952" s="489">
        <v>-47.19</v>
      </c>
      <c r="I2952" s="427"/>
      <c r="J2952" s="174" t="s">
        <v>228</v>
      </c>
      <c r="K2952" s="174" t="s">
        <v>228</v>
      </c>
      <c r="L2952" s="174" t="s">
        <v>228</v>
      </c>
    </row>
    <row r="2953" spans="2:12">
      <c r="B2953" s="204" t="s">
        <v>478</v>
      </c>
      <c r="C2953" s="174" t="s">
        <v>347</v>
      </c>
      <c r="D2953" s="229" t="s">
        <v>346</v>
      </c>
      <c r="E2953" s="489">
        <v>17.22</v>
      </c>
      <c r="F2953" s="427"/>
      <c r="G2953" s="173">
        <v>0</v>
      </c>
      <c r="H2953" s="489">
        <v>17.22</v>
      </c>
      <c r="I2953" s="427"/>
      <c r="J2953" s="174" t="s">
        <v>228</v>
      </c>
      <c r="K2953" s="174" t="s">
        <v>228</v>
      </c>
      <c r="L2953" s="174" t="s">
        <v>228</v>
      </c>
    </row>
    <row r="2954" spans="2:12">
      <c r="B2954" s="204" t="s">
        <v>478</v>
      </c>
      <c r="C2954" s="174" t="s">
        <v>413</v>
      </c>
      <c r="D2954" s="229" t="s">
        <v>346</v>
      </c>
      <c r="E2954" s="489">
        <v>0</v>
      </c>
      <c r="F2954" s="427"/>
      <c r="G2954" s="173">
        <v>500</v>
      </c>
      <c r="H2954" s="489">
        <v>-500</v>
      </c>
      <c r="I2954" s="427"/>
      <c r="J2954" s="174" t="s">
        <v>228</v>
      </c>
      <c r="K2954" s="174" t="s">
        <v>228</v>
      </c>
      <c r="L2954" s="174" t="s">
        <v>228</v>
      </c>
    </row>
    <row r="2955" spans="2:12">
      <c r="B2955" s="204" t="s">
        <v>478</v>
      </c>
      <c r="C2955" s="174" t="s">
        <v>412</v>
      </c>
      <c r="D2955" s="229" t="s">
        <v>411</v>
      </c>
      <c r="E2955" s="489">
        <v>159.77000000000001</v>
      </c>
      <c r="F2955" s="427"/>
      <c r="G2955" s="173">
        <v>300</v>
      </c>
      <c r="H2955" s="489">
        <v>-140.22999999999999</v>
      </c>
      <c r="I2955" s="427"/>
      <c r="J2955" s="142">
        <v>159.77000000000001</v>
      </c>
      <c r="K2955" s="173">
        <v>300</v>
      </c>
      <c r="L2955" s="142">
        <v>-140.22999999999999</v>
      </c>
    </row>
    <row r="2956" spans="2:12">
      <c r="B2956" s="204" t="s">
        <v>478</v>
      </c>
      <c r="C2956" s="174" t="s">
        <v>345</v>
      </c>
      <c r="D2956" s="229" t="s">
        <v>344</v>
      </c>
      <c r="E2956" s="489">
        <v>888</v>
      </c>
      <c r="F2956" s="427"/>
      <c r="G2956" s="173">
        <v>900</v>
      </c>
      <c r="H2956" s="489">
        <v>-12</v>
      </c>
      <c r="I2956" s="427"/>
      <c r="J2956" s="142">
        <v>888</v>
      </c>
      <c r="K2956" s="173">
        <v>900</v>
      </c>
      <c r="L2956" s="142">
        <v>-12</v>
      </c>
    </row>
    <row r="2957" spans="2:12">
      <c r="B2957" s="204" t="s">
        <v>478</v>
      </c>
      <c r="C2957" s="174" t="s">
        <v>1897</v>
      </c>
      <c r="D2957" s="229" t="s">
        <v>1898</v>
      </c>
      <c r="E2957" s="489">
        <v>175.2</v>
      </c>
      <c r="F2957" s="427"/>
      <c r="G2957" s="173">
        <v>300</v>
      </c>
      <c r="H2957" s="489">
        <v>-124.8</v>
      </c>
      <c r="I2957" s="427"/>
      <c r="J2957" s="142">
        <v>175.2</v>
      </c>
      <c r="K2957" s="173">
        <v>300</v>
      </c>
      <c r="L2957" s="142">
        <v>-124.8</v>
      </c>
    </row>
    <row r="2958" spans="2:12">
      <c r="B2958" s="204" t="s">
        <v>478</v>
      </c>
      <c r="C2958" s="174" t="s">
        <v>480</v>
      </c>
      <c r="D2958" s="229" t="s">
        <v>479</v>
      </c>
      <c r="E2958" s="489">
        <v>0</v>
      </c>
      <c r="F2958" s="427"/>
      <c r="G2958" s="173">
        <v>600</v>
      </c>
      <c r="H2958" s="489">
        <v>-600</v>
      </c>
      <c r="I2958" s="427"/>
      <c r="J2958" s="142">
        <v>0</v>
      </c>
      <c r="K2958" s="173">
        <v>600</v>
      </c>
      <c r="L2958" s="142">
        <v>-600</v>
      </c>
    </row>
    <row r="2959" spans="2:12">
      <c r="B2959" s="204" t="s">
        <v>478</v>
      </c>
      <c r="C2959" s="174" t="s">
        <v>337</v>
      </c>
      <c r="D2959" s="229" t="s">
        <v>364</v>
      </c>
      <c r="E2959" s="489">
        <v>107.95</v>
      </c>
      <c r="F2959" s="427"/>
      <c r="G2959" s="173">
        <v>300</v>
      </c>
      <c r="H2959" s="489">
        <v>-192.05</v>
      </c>
      <c r="I2959" s="427"/>
      <c r="J2959" s="142">
        <v>107.95</v>
      </c>
      <c r="K2959" s="173">
        <v>300</v>
      </c>
      <c r="L2959" s="142">
        <v>-192.05</v>
      </c>
    </row>
    <row r="2960" spans="2:12" ht="21">
      <c r="B2960" s="483" t="s">
        <v>250</v>
      </c>
      <c r="C2960" s="427"/>
      <c r="D2960" s="170" t="s">
        <v>249</v>
      </c>
      <c r="E2960" s="482">
        <v>4444.8100000000004</v>
      </c>
      <c r="F2960" s="427"/>
      <c r="G2960" s="171">
        <v>7400</v>
      </c>
      <c r="H2960" s="482">
        <v>-2955.19</v>
      </c>
      <c r="I2960" s="427"/>
      <c r="J2960" s="141">
        <v>1674.78</v>
      </c>
      <c r="K2960" s="171">
        <v>4100</v>
      </c>
      <c r="L2960" s="141">
        <v>-2425.2199999999998</v>
      </c>
    </row>
    <row r="2961" spans="2:12" ht="21">
      <c r="B2961" s="483" t="s">
        <v>248</v>
      </c>
      <c r="C2961" s="427"/>
      <c r="D2961" s="170" t="s">
        <v>247</v>
      </c>
      <c r="E2961" s="482">
        <v>-1544.77</v>
      </c>
      <c r="F2961" s="427"/>
      <c r="G2961" s="171">
        <v>-4500</v>
      </c>
      <c r="H2961" s="482">
        <v>2955.23</v>
      </c>
      <c r="I2961" s="427"/>
      <c r="J2961" s="141">
        <v>-1446.78</v>
      </c>
      <c r="K2961" s="171">
        <v>-3900</v>
      </c>
      <c r="L2961" s="141">
        <v>2453.2199999999998</v>
      </c>
    </row>
    <row r="2962" spans="2:12">
      <c r="B2962" s="483" t="s">
        <v>2022</v>
      </c>
      <c r="C2962" s="427"/>
      <c r="D2962" s="170" t="s">
        <v>2023</v>
      </c>
      <c r="E2962" s="482">
        <v>0</v>
      </c>
      <c r="F2962" s="427"/>
      <c r="G2962" s="171">
        <v>0</v>
      </c>
      <c r="H2962" s="482">
        <v>0</v>
      </c>
      <c r="I2962" s="427"/>
      <c r="J2962" s="172" t="s">
        <v>228</v>
      </c>
      <c r="K2962" s="172" t="s">
        <v>228</v>
      </c>
      <c r="L2962" s="172" t="s">
        <v>228</v>
      </c>
    </row>
    <row r="2963" spans="2:12" ht="21">
      <c r="B2963" s="483" t="s">
        <v>27</v>
      </c>
      <c r="C2963" s="427"/>
      <c r="D2963" s="170" t="s">
        <v>2024</v>
      </c>
      <c r="E2963" s="482">
        <v>-1544.77</v>
      </c>
      <c r="F2963" s="427"/>
      <c r="G2963" s="171">
        <v>-4500</v>
      </c>
      <c r="H2963" s="482">
        <v>2955.23</v>
      </c>
      <c r="I2963" s="427"/>
      <c r="J2963" s="172" t="s">
        <v>228</v>
      </c>
      <c r="K2963" s="172" t="s">
        <v>228</v>
      </c>
      <c r="L2963" s="172" t="s">
        <v>228</v>
      </c>
    </row>
    <row r="2964" spans="2:12" ht="17.100000000000001" customHeight="1">
      <c r="B2964" s="492" t="s">
        <v>246</v>
      </c>
      <c r="C2964" s="426"/>
      <c r="D2964" s="426"/>
      <c r="E2964" s="426"/>
      <c r="F2964" s="426"/>
      <c r="G2964" s="426"/>
      <c r="H2964" s="426"/>
      <c r="I2964" s="426"/>
      <c r="J2964" s="426"/>
      <c r="K2964" s="426"/>
      <c r="L2964" s="427"/>
    </row>
    <row r="2965" spans="2:12">
      <c r="B2965" s="483" t="s">
        <v>245</v>
      </c>
      <c r="C2965" s="427"/>
      <c r="D2965" s="170" t="s">
        <v>244</v>
      </c>
      <c r="E2965" s="487" t="s">
        <v>228</v>
      </c>
      <c r="F2965" s="427"/>
      <c r="G2965" s="172" t="s">
        <v>228</v>
      </c>
      <c r="H2965" s="487" t="s">
        <v>228</v>
      </c>
      <c r="I2965" s="427"/>
      <c r="J2965" s="141">
        <v>0</v>
      </c>
      <c r="K2965" s="171">
        <v>0</v>
      </c>
      <c r="L2965" s="141">
        <v>0</v>
      </c>
    </row>
    <row r="2966" spans="2:12">
      <c r="B2966" s="483" t="s">
        <v>243</v>
      </c>
      <c r="C2966" s="427"/>
      <c r="D2966" s="170" t="s">
        <v>242</v>
      </c>
      <c r="E2966" s="487" t="s">
        <v>228</v>
      </c>
      <c r="F2966" s="427"/>
      <c r="G2966" s="172" t="s">
        <v>228</v>
      </c>
      <c r="H2966" s="487" t="s">
        <v>228</v>
      </c>
      <c r="I2966" s="427"/>
      <c r="J2966" s="141">
        <v>0</v>
      </c>
      <c r="K2966" s="171">
        <v>0</v>
      </c>
      <c r="L2966" s="141">
        <v>0</v>
      </c>
    </row>
    <row r="2967" spans="2:12">
      <c r="B2967" s="483" t="s">
        <v>241</v>
      </c>
      <c r="C2967" s="427"/>
      <c r="D2967" s="170" t="s">
        <v>240</v>
      </c>
      <c r="E2967" s="487" t="s">
        <v>228</v>
      </c>
      <c r="F2967" s="427"/>
      <c r="G2967" s="172" t="s">
        <v>228</v>
      </c>
      <c r="H2967" s="487" t="s">
        <v>228</v>
      </c>
      <c r="I2967" s="427"/>
      <c r="J2967" s="141">
        <v>0</v>
      </c>
      <c r="K2967" s="171">
        <v>0</v>
      </c>
      <c r="L2967" s="141">
        <v>0</v>
      </c>
    </row>
    <row r="2968" spans="2:12">
      <c r="B2968" s="483" t="s">
        <v>239</v>
      </c>
      <c r="C2968" s="427"/>
      <c r="D2968" s="170" t="s">
        <v>238</v>
      </c>
      <c r="E2968" s="487" t="s">
        <v>228</v>
      </c>
      <c r="F2968" s="427"/>
      <c r="G2968" s="172" t="s">
        <v>228</v>
      </c>
      <c r="H2968" s="487" t="s">
        <v>228</v>
      </c>
      <c r="I2968" s="427"/>
      <c r="J2968" s="141">
        <v>-1446.78</v>
      </c>
      <c r="K2968" s="171">
        <v>-3900</v>
      </c>
      <c r="L2968" s="141">
        <v>2453.2199999999998</v>
      </c>
    </row>
    <row r="2969" spans="2:12" ht="17.100000000000001" customHeight="1">
      <c r="B2969" s="492" t="s">
        <v>237</v>
      </c>
      <c r="C2969" s="426"/>
      <c r="D2969" s="426"/>
      <c r="E2969" s="426"/>
      <c r="F2969" s="426"/>
      <c r="G2969" s="426"/>
      <c r="H2969" s="426"/>
      <c r="I2969" s="426"/>
      <c r="J2969" s="426"/>
      <c r="K2969" s="426"/>
      <c r="L2969" s="427"/>
    </row>
    <row r="2970" spans="2:12">
      <c r="B2970" s="483" t="s">
        <v>236</v>
      </c>
      <c r="C2970" s="427"/>
      <c r="D2970" s="170" t="s">
        <v>235</v>
      </c>
      <c r="E2970" s="487" t="s">
        <v>228</v>
      </c>
      <c r="F2970" s="427"/>
      <c r="G2970" s="172" t="s">
        <v>228</v>
      </c>
      <c r="H2970" s="487" t="s">
        <v>228</v>
      </c>
      <c r="I2970" s="427"/>
      <c r="J2970" s="141">
        <v>0</v>
      </c>
      <c r="K2970" s="171">
        <v>0</v>
      </c>
      <c r="L2970" s="141">
        <v>0</v>
      </c>
    </row>
    <row r="2971" spans="2:12">
      <c r="B2971" s="483" t="s">
        <v>234</v>
      </c>
      <c r="C2971" s="427"/>
      <c r="D2971" s="170" t="s">
        <v>233</v>
      </c>
      <c r="E2971" s="487" t="s">
        <v>228</v>
      </c>
      <c r="F2971" s="427"/>
      <c r="G2971" s="172" t="s">
        <v>228</v>
      </c>
      <c r="H2971" s="487" t="s">
        <v>228</v>
      </c>
      <c r="I2971" s="427"/>
      <c r="J2971" s="141">
        <v>0</v>
      </c>
      <c r="K2971" s="171">
        <v>0</v>
      </c>
      <c r="L2971" s="141">
        <v>0</v>
      </c>
    </row>
    <row r="2972" spans="2:12" ht="21">
      <c r="B2972" s="483" t="s">
        <v>232</v>
      </c>
      <c r="C2972" s="427"/>
      <c r="D2972" s="170" t="s">
        <v>77</v>
      </c>
      <c r="E2972" s="487" t="s">
        <v>228</v>
      </c>
      <c r="F2972" s="427"/>
      <c r="G2972" s="172" t="s">
        <v>228</v>
      </c>
      <c r="H2972" s="487" t="s">
        <v>228</v>
      </c>
      <c r="I2972" s="427"/>
      <c r="J2972" s="141">
        <v>0</v>
      </c>
      <c r="K2972" s="171">
        <v>0</v>
      </c>
      <c r="L2972" s="141">
        <v>0</v>
      </c>
    </row>
    <row r="2973" spans="2:12" ht="21">
      <c r="B2973" s="483" t="s">
        <v>231</v>
      </c>
      <c r="C2973" s="427"/>
      <c r="D2973" s="170" t="s">
        <v>230</v>
      </c>
      <c r="E2973" s="487" t="s">
        <v>228</v>
      </c>
      <c r="F2973" s="427"/>
      <c r="G2973" s="172" t="s">
        <v>228</v>
      </c>
      <c r="H2973" s="487" t="s">
        <v>228</v>
      </c>
      <c r="I2973" s="427"/>
      <c r="J2973" s="141">
        <v>-1446.78</v>
      </c>
      <c r="K2973" s="171">
        <v>-3900</v>
      </c>
      <c r="L2973" s="141">
        <v>2453.2199999999998</v>
      </c>
    </row>
    <row r="2974" spans="2:12">
      <c r="B2974" s="143" t="s">
        <v>228</v>
      </c>
      <c r="C2974" s="143" t="s">
        <v>228</v>
      </c>
      <c r="D2974" s="143" t="s">
        <v>228</v>
      </c>
      <c r="E2974" s="488" t="s">
        <v>228</v>
      </c>
      <c r="F2974" s="422"/>
      <c r="G2974" s="143" t="s">
        <v>228</v>
      </c>
      <c r="H2974" s="488" t="s">
        <v>228</v>
      </c>
      <c r="I2974" s="422"/>
      <c r="J2974" s="143" t="s">
        <v>228</v>
      </c>
      <c r="K2974" s="143" t="s">
        <v>228</v>
      </c>
      <c r="L2974" s="143" t="s">
        <v>228</v>
      </c>
    </row>
    <row r="2975" spans="2:12">
      <c r="B2975" s="485" t="s">
        <v>476</v>
      </c>
      <c r="C2975" s="444"/>
      <c r="D2975" s="167" t="s">
        <v>475</v>
      </c>
      <c r="E2975" s="484" t="s">
        <v>2425</v>
      </c>
      <c r="F2975" s="444"/>
      <c r="G2975" s="168" t="s">
        <v>2426</v>
      </c>
      <c r="H2975" s="484" t="s">
        <v>3</v>
      </c>
      <c r="I2975" s="444"/>
      <c r="J2975" s="168" t="s">
        <v>2425</v>
      </c>
      <c r="K2975" s="168" t="s">
        <v>2426</v>
      </c>
      <c r="L2975" s="168" t="s">
        <v>3</v>
      </c>
    </row>
    <row r="2976" spans="2:12">
      <c r="B2976" s="486" t="s">
        <v>259</v>
      </c>
      <c r="C2976" s="427"/>
      <c r="D2976" s="169" t="s">
        <v>228</v>
      </c>
      <c r="E2976" s="490" t="s">
        <v>258</v>
      </c>
      <c r="F2976" s="432"/>
      <c r="G2976" s="432"/>
      <c r="H2976" s="432"/>
      <c r="I2976" s="433"/>
      <c r="J2976" s="490" t="s">
        <v>257</v>
      </c>
      <c r="K2976" s="432"/>
      <c r="L2976" s="433"/>
    </row>
    <row r="2977" spans="2:12" ht="17.100000000000001" customHeight="1">
      <c r="B2977" s="492" t="s">
        <v>256</v>
      </c>
      <c r="C2977" s="426"/>
      <c r="D2977" s="426"/>
      <c r="E2977" s="426"/>
      <c r="F2977" s="426"/>
      <c r="G2977" s="426"/>
      <c r="H2977" s="426"/>
      <c r="I2977" s="426"/>
      <c r="J2977" s="426"/>
      <c r="K2977" s="426"/>
      <c r="L2977" s="427"/>
    </row>
    <row r="2978" spans="2:12" ht="21">
      <c r="B2978" s="204" t="s">
        <v>472</v>
      </c>
      <c r="C2978" s="174" t="s">
        <v>385</v>
      </c>
      <c r="D2978" s="229" t="s">
        <v>384</v>
      </c>
      <c r="E2978" s="489">
        <v>1206.3699999999999</v>
      </c>
      <c r="F2978" s="427"/>
      <c r="G2978" s="173">
        <v>1200</v>
      </c>
      <c r="H2978" s="489">
        <v>6.37</v>
      </c>
      <c r="I2978" s="427"/>
      <c r="J2978" s="174" t="s">
        <v>228</v>
      </c>
      <c r="K2978" s="174" t="s">
        <v>228</v>
      </c>
      <c r="L2978" s="174" t="s">
        <v>228</v>
      </c>
    </row>
    <row r="2979" spans="2:12">
      <c r="B2979" s="204" t="s">
        <v>472</v>
      </c>
      <c r="C2979" s="174" t="s">
        <v>474</v>
      </c>
      <c r="D2979" s="229" t="s">
        <v>473</v>
      </c>
      <c r="E2979" s="489">
        <v>0</v>
      </c>
      <c r="F2979" s="427"/>
      <c r="G2979" s="173">
        <v>200</v>
      </c>
      <c r="H2979" s="489">
        <v>-200</v>
      </c>
      <c r="I2979" s="427"/>
      <c r="J2979" s="142">
        <v>0</v>
      </c>
      <c r="K2979" s="173">
        <v>200</v>
      </c>
      <c r="L2979" s="142">
        <v>-200</v>
      </c>
    </row>
    <row r="2980" spans="2:12">
      <c r="B2980" s="483" t="s">
        <v>252</v>
      </c>
      <c r="C2980" s="427"/>
      <c r="D2980" s="170" t="s">
        <v>251</v>
      </c>
      <c r="E2980" s="482">
        <v>1206.3699999999999</v>
      </c>
      <c r="F2980" s="427"/>
      <c r="G2980" s="171">
        <v>1400</v>
      </c>
      <c r="H2980" s="482">
        <v>-193.63</v>
      </c>
      <c r="I2980" s="427"/>
      <c r="J2980" s="141">
        <v>0</v>
      </c>
      <c r="K2980" s="171">
        <v>200</v>
      </c>
      <c r="L2980" s="141">
        <v>-200</v>
      </c>
    </row>
    <row r="2981" spans="2:12">
      <c r="B2981" s="204" t="s">
        <v>472</v>
      </c>
      <c r="C2981" s="174" t="s">
        <v>419</v>
      </c>
      <c r="D2981" s="229" t="s">
        <v>418</v>
      </c>
      <c r="E2981" s="489">
        <v>94.3</v>
      </c>
      <c r="F2981" s="427"/>
      <c r="G2981" s="173">
        <v>500</v>
      </c>
      <c r="H2981" s="489">
        <v>-405.7</v>
      </c>
      <c r="I2981" s="427"/>
      <c r="J2981" s="142">
        <v>94.3</v>
      </c>
      <c r="K2981" s="173">
        <v>500</v>
      </c>
      <c r="L2981" s="142">
        <v>-405.7</v>
      </c>
    </row>
    <row r="2982" spans="2:12">
      <c r="B2982" s="204" t="s">
        <v>472</v>
      </c>
      <c r="C2982" s="174" t="s">
        <v>417</v>
      </c>
      <c r="D2982" s="229" t="s">
        <v>416</v>
      </c>
      <c r="E2982" s="489">
        <v>164</v>
      </c>
      <c r="F2982" s="427"/>
      <c r="G2982" s="173">
        <v>200</v>
      </c>
      <c r="H2982" s="489">
        <v>-36</v>
      </c>
      <c r="I2982" s="427"/>
      <c r="J2982" s="142">
        <v>164</v>
      </c>
      <c r="K2982" s="173">
        <v>200</v>
      </c>
      <c r="L2982" s="142">
        <v>-36</v>
      </c>
    </row>
    <row r="2983" spans="2:12">
      <c r="B2983" s="204" t="s">
        <v>472</v>
      </c>
      <c r="C2983" s="174" t="s">
        <v>400</v>
      </c>
      <c r="D2983" s="229" t="s">
        <v>399</v>
      </c>
      <c r="E2983" s="489">
        <v>232.36</v>
      </c>
      <c r="F2983" s="427"/>
      <c r="G2983" s="173">
        <v>300</v>
      </c>
      <c r="H2983" s="489">
        <v>-67.64</v>
      </c>
      <c r="I2983" s="427"/>
      <c r="J2983" s="142">
        <v>232.36</v>
      </c>
      <c r="K2983" s="173">
        <v>300</v>
      </c>
      <c r="L2983" s="142">
        <v>-67.64</v>
      </c>
    </row>
    <row r="2984" spans="2:12">
      <c r="B2984" s="204" t="s">
        <v>472</v>
      </c>
      <c r="C2984" s="174" t="s">
        <v>397</v>
      </c>
      <c r="D2984" s="229" t="s">
        <v>346</v>
      </c>
      <c r="E2984" s="489">
        <v>3068.64</v>
      </c>
      <c r="F2984" s="427"/>
      <c r="G2984" s="173">
        <v>3100</v>
      </c>
      <c r="H2984" s="489">
        <v>-31.36</v>
      </c>
      <c r="I2984" s="427"/>
      <c r="J2984" s="174" t="s">
        <v>228</v>
      </c>
      <c r="K2984" s="174" t="s">
        <v>228</v>
      </c>
      <c r="L2984" s="174" t="s">
        <v>228</v>
      </c>
    </row>
    <row r="2985" spans="2:12">
      <c r="B2985" s="204" t="s">
        <v>472</v>
      </c>
      <c r="C2985" s="174" t="s">
        <v>412</v>
      </c>
      <c r="D2985" s="229" t="s">
        <v>411</v>
      </c>
      <c r="E2985" s="489">
        <v>584.54999999999995</v>
      </c>
      <c r="F2985" s="427"/>
      <c r="G2985" s="173">
        <v>400</v>
      </c>
      <c r="H2985" s="489">
        <v>184.55</v>
      </c>
      <c r="I2985" s="427"/>
      <c r="J2985" s="142">
        <v>584.54999999999995</v>
      </c>
      <c r="K2985" s="173">
        <v>400</v>
      </c>
      <c r="L2985" s="142">
        <v>184.55</v>
      </c>
    </row>
    <row r="2986" spans="2:12">
      <c r="B2986" s="204" t="s">
        <v>472</v>
      </c>
      <c r="C2986" s="174" t="s">
        <v>345</v>
      </c>
      <c r="D2986" s="229" t="s">
        <v>344</v>
      </c>
      <c r="E2986" s="489">
        <v>90.65</v>
      </c>
      <c r="F2986" s="427"/>
      <c r="G2986" s="173">
        <v>900</v>
      </c>
      <c r="H2986" s="489">
        <v>-809.35</v>
      </c>
      <c r="I2986" s="427"/>
      <c r="J2986" s="142">
        <v>90.65</v>
      </c>
      <c r="K2986" s="173">
        <v>900</v>
      </c>
      <c r="L2986" s="142">
        <v>-809.35</v>
      </c>
    </row>
    <row r="2987" spans="2:12">
      <c r="B2987" s="204" t="s">
        <v>472</v>
      </c>
      <c r="C2987" s="174" t="s">
        <v>1897</v>
      </c>
      <c r="D2987" s="229" t="s">
        <v>1898</v>
      </c>
      <c r="E2987" s="489">
        <v>35.770000000000003</v>
      </c>
      <c r="F2987" s="427"/>
      <c r="G2987" s="173">
        <v>300</v>
      </c>
      <c r="H2987" s="489">
        <v>-264.23</v>
      </c>
      <c r="I2987" s="427"/>
      <c r="J2987" s="142">
        <v>35.770000000000003</v>
      </c>
      <c r="K2987" s="173">
        <v>300</v>
      </c>
      <c r="L2987" s="142">
        <v>-264.23</v>
      </c>
    </row>
    <row r="2988" spans="2:12">
      <c r="B2988" s="204" t="s">
        <v>472</v>
      </c>
      <c r="C2988" s="174" t="s">
        <v>480</v>
      </c>
      <c r="D2988" s="229" t="s">
        <v>1679</v>
      </c>
      <c r="E2988" s="489">
        <v>72.72</v>
      </c>
      <c r="F2988" s="427"/>
      <c r="G2988" s="173">
        <v>600</v>
      </c>
      <c r="H2988" s="489">
        <v>-527.28</v>
      </c>
      <c r="I2988" s="427"/>
      <c r="J2988" s="142">
        <v>72.72</v>
      </c>
      <c r="K2988" s="173">
        <v>600</v>
      </c>
      <c r="L2988" s="142">
        <v>-527.28</v>
      </c>
    </row>
    <row r="2989" spans="2:12">
      <c r="B2989" s="204" t="s">
        <v>472</v>
      </c>
      <c r="C2989" s="174" t="s">
        <v>337</v>
      </c>
      <c r="D2989" s="229" t="s">
        <v>364</v>
      </c>
      <c r="E2989" s="489">
        <v>20.97</v>
      </c>
      <c r="F2989" s="427"/>
      <c r="G2989" s="173">
        <v>200</v>
      </c>
      <c r="H2989" s="489">
        <v>-179.03</v>
      </c>
      <c r="I2989" s="427"/>
      <c r="J2989" s="142">
        <v>20.97</v>
      </c>
      <c r="K2989" s="173">
        <v>200</v>
      </c>
      <c r="L2989" s="142">
        <v>-179.03</v>
      </c>
    </row>
    <row r="2990" spans="2:12" ht="21">
      <c r="B2990" s="483" t="s">
        <v>250</v>
      </c>
      <c r="C2990" s="427"/>
      <c r="D2990" s="170" t="s">
        <v>249</v>
      </c>
      <c r="E2990" s="482">
        <v>4363.96</v>
      </c>
      <c r="F2990" s="427"/>
      <c r="G2990" s="171">
        <v>6500</v>
      </c>
      <c r="H2990" s="482">
        <v>-2136.04</v>
      </c>
      <c r="I2990" s="427"/>
      <c r="J2990" s="141">
        <v>1295.32</v>
      </c>
      <c r="K2990" s="171">
        <v>3400</v>
      </c>
      <c r="L2990" s="141">
        <v>-2104.6799999999998</v>
      </c>
    </row>
    <row r="2991" spans="2:12" ht="21">
      <c r="B2991" s="483" t="s">
        <v>248</v>
      </c>
      <c r="C2991" s="427"/>
      <c r="D2991" s="170" t="s">
        <v>247</v>
      </c>
      <c r="E2991" s="482">
        <v>-3157.59</v>
      </c>
      <c r="F2991" s="427"/>
      <c r="G2991" s="171">
        <v>-5100</v>
      </c>
      <c r="H2991" s="482">
        <v>1942.41</v>
      </c>
      <c r="I2991" s="427"/>
      <c r="J2991" s="141">
        <v>-1295.32</v>
      </c>
      <c r="K2991" s="171">
        <v>-3200</v>
      </c>
      <c r="L2991" s="141">
        <v>1904.68</v>
      </c>
    </row>
    <row r="2992" spans="2:12">
      <c r="B2992" s="483" t="s">
        <v>2022</v>
      </c>
      <c r="C2992" s="427"/>
      <c r="D2992" s="170" t="s">
        <v>2023</v>
      </c>
      <c r="E2992" s="482">
        <v>0</v>
      </c>
      <c r="F2992" s="427"/>
      <c r="G2992" s="171">
        <v>0</v>
      </c>
      <c r="H2992" s="482">
        <v>0</v>
      </c>
      <c r="I2992" s="427"/>
      <c r="J2992" s="172" t="s">
        <v>228</v>
      </c>
      <c r="K2992" s="172" t="s">
        <v>228</v>
      </c>
      <c r="L2992" s="172" t="s">
        <v>228</v>
      </c>
    </row>
    <row r="2993" spans="2:12" ht="21">
      <c r="B2993" s="483" t="s">
        <v>27</v>
      </c>
      <c r="C2993" s="427"/>
      <c r="D2993" s="170" t="s">
        <v>2024</v>
      </c>
      <c r="E2993" s="482">
        <v>-3157.59</v>
      </c>
      <c r="F2993" s="427"/>
      <c r="G2993" s="171">
        <v>-5100</v>
      </c>
      <c r="H2993" s="482">
        <v>1942.41</v>
      </c>
      <c r="I2993" s="427"/>
      <c r="J2993" s="172" t="s">
        <v>228</v>
      </c>
      <c r="K2993" s="172" t="s">
        <v>228</v>
      </c>
      <c r="L2993" s="172" t="s">
        <v>228</v>
      </c>
    </row>
    <row r="2994" spans="2:12" ht="17.100000000000001" customHeight="1">
      <c r="B2994" s="492" t="s">
        <v>246</v>
      </c>
      <c r="C2994" s="426"/>
      <c r="D2994" s="426"/>
      <c r="E2994" s="426"/>
      <c r="F2994" s="426"/>
      <c r="G2994" s="426"/>
      <c r="H2994" s="426"/>
      <c r="I2994" s="426"/>
      <c r="J2994" s="426"/>
      <c r="K2994" s="426"/>
      <c r="L2994" s="427"/>
    </row>
    <row r="2995" spans="2:12">
      <c r="B2995" s="483" t="s">
        <v>245</v>
      </c>
      <c r="C2995" s="427"/>
      <c r="D2995" s="170" t="s">
        <v>244</v>
      </c>
      <c r="E2995" s="487" t="s">
        <v>228</v>
      </c>
      <c r="F2995" s="427"/>
      <c r="G2995" s="172" t="s">
        <v>228</v>
      </c>
      <c r="H2995" s="487" t="s">
        <v>228</v>
      </c>
      <c r="I2995" s="427"/>
      <c r="J2995" s="141">
        <v>0</v>
      </c>
      <c r="K2995" s="171">
        <v>0</v>
      </c>
      <c r="L2995" s="141">
        <v>0</v>
      </c>
    </row>
    <row r="2996" spans="2:12">
      <c r="B2996" s="483" t="s">
        <v>243</v>
      </c>
      <c r="C2996" s="427"/>
      <c r="D2996" s="170" t="s">
        <v>242</v>
      </c>
      <c r="E2996" s="487" t="s">
        <v>228</v>
      </c>
      <c r="F2996" s="427"/>
      <c r="G2996" s="172" t="s">
        <v>228</v>
      </c>
      <c r="H2996" s="487" t="s">
        <v>228</v>
      </c>
      <c r="I2996" s="427"/>
      <c r="J2996" s="141">
        <v>0</v>
      </c>
      <c r="K2996" s="171">
        <v>0</v>
      </c>
      <c r="L2996" s="141">
        <v>0</v>
      </c>
    </row>
    <row r="2997" spans="2:12">
      <c r="B2997" s="483" t="s">
        <v>241</v>
      </c>
      <c r="C2997" s="427"/>
      <c r="D2997" s="170" t="s">
        <v>240</v>
      </c>
      <c r="E2997" s="487" t="s">
        <v>228</v>
      </c>
      <c r="F2997" s="427"/>
      <c r="G2997" s="172" t="s">
        <v>228</v>
      </c>
      <c r="H2997" s="487" t="s">
        <v>228</v>
      </c>
      <c r="I2997" s="427"/>
      <c r="J2997" s="141">
        <v>0</v>
      </c>
      <c r="K2997" s="171">
        <v>0</v>
      </c>
      <c r="L2997" s="141">
        <v>0</v>
      </c>
    </row>
    <row r="2998" spans="2:12">
      <c r="B2998" s="483" t="s">
        <v>239</v>
      </c>
      <c r="C2998" s="427"/>
      <c r="D2998" s="170" t="s">
        <v>238</v>
      </c>
      <c r="E2998" s="487" t="s">
        <v>228</v>
      </c>
      <c r="F2998" s="427"/>
      <c r="G2998" s="172" t="s">
        <v>228</v>
      </c>
      <c r="H2998" s="487" t="s">
        <v>228</v>
      </c>
      <c r="I2998" s="427"/>
      <c r="J2998" s="141">
        <v>-1295.32</v>
      </c>
      <c r="K2998" s="171">
        <v>-3200</v>
      </c>
      <c r="L2998" s="141">
        <v>1904.68</v>
      </c>
    </row>
    <row r="2999" spans="2:12" ht="17.100000000000001" customHeight="1">
      <c r="B2999" s="492" t="s">
        <v>237</v>
      </c>
      <c r="C2999" s="426"/>
      <c r="D2999" s="426"/>
      <c r="E2999" s="426"/>
      <c r="F2999" s="426"/>
      <c r="G2999" s="426"/>
      <c r="H2999" s="426"/>
      <c r="I2999" s="426"/>
      <c r="J2999" s="426"/>
      <c r="K2999" s="426"/>
      <c r="L2999" s="427"/>
    </row>
    <row r="3000" spans="2:12">
      <c r="B3000" s="483" t="s">
        <v>236</v>
      </c>
      <c r="C3000" s="427"/>
      <c r="D3000" s="170" t="s">
        <v>235</v>
      </c>
      <c r="E3000" s="487" t="s">
        <v>228</v>
      </c>
      <c r="F3000" s="427"/>
      <c r="G3000" s="172" t="s">
        <v>228</v>
      </c>
      <c r="H3000" s="487" t="s">
        <v>228</v>
      </c>
      <c r="I3000" s="427"/>
      <c r="J3000" s="141">
        <v>0</v>
      </c>
      <c r="K3000" s="171">
        <v>0</v>
      </c>
      <c r="L3000" s="141">
        <v>0</v>
      </c>
    </row>
    <row r="3001" spans="2:12">
      <c r="B3001" s="483" t="s">
        <v>234</v>
      </c>
      <c r="C3001" s="427"/>
      <c r="D3001" s="170" t="s">
        <v>233</v>
      </c>
      <c r="E3001" s="487" t="s">
        <v>228</v>
      </c>
      <c r="F3001" s="427"/>
      <c r="G3001" s="172" t="s">
        <v>228</v>
      </c>
      <c r="H3001" s="487" t="s">
        <v>228</v>
      </c>
      <c r="I3001" s="427"/>
      <c r="J3001" s="141">
        <v>0</v>
      </c>
      <c r="K3001" s="171">
        <v>0</v>
      </c>
      <c r="L3001" s="141">
        <v>0</v>
      </c>
    </row>
    <row r="3002" spans="2:12" ht="21">
      <c r="B3002" s="483" t="s">
        <v>232</v>
      </c>
      <c r="C3002" s="427"/>
      <c r="D3002" s="170" t="s">
        <v>77</v>
      </c>
      <c r="E3002" s="487" t="s">
        <v>228</v>
      </c>
      <c r="F3002" s="427"/>
      <c r="G3002" s="172" t="s">
        <v>228</v>
      </c>
      <c r="H3002" s="487" t="s">
        <v>228</v>
      </c>
      <c r="I3002" s="427"/>
      <c r="J3002" s="141">
        <v>0</v>
      </c>
      <c r="K3002" s="171">
        <v>0</v>
      </c>
      <c r="L3002" s="141">
        <v>0</v>
      </c>
    </row>
    <row r="3003" spans="2:12" ht="21">
      <c r="B3003" s="483" t="s">
        <v>231</v>
      </c>
      <c r="C3003" s="427"/>
      <c r="D3003" s="170" t="s">
        <v>230</v>
      </c>
      <c r="E3003" s="487" t="s">
        <v>228</v>
      </c>
      <c r="F3003" s="427"/>
      <c r="G3003" s="172" t="s">
        <v>228</v>
      </c>
      <c r="H3003" s="487" t="s">
        <v>228</v>
      </c>
      <c r="I3003" s="427"/>
      <c r="J3003" s="141">
        <v>-1295.32</v>
      </c>
      <c r="K3003" s="171">
        <v>-3200</v>
      </c>
      <c r="L3003" s="141">
        <v>1904.68</v>
      </c>
    </row>
    <row r="3004" spans="2:12">
      <c r="B3004" s="143" t="s">
        <v>228</v>
      </c>
      <c r="C3004" s="143" t="s">
        <v>228</v>
      </c>
      <c r="D3004" s="143" t="s">
        <v>228</v>
      </c>
      <c r="E3004" s="488" t="s">
        <v>228</v>
      </c>
      <c r="F3004" s="422"/>
      <c r="G3004" s="143" t="s">
        <v>228</v>
      </c>
      <c r="H3004" s="488" t="s">
        <v>228</v>
      </c>
      <c r="I3004" s="422"/>
      <c r="J3004" s="143" t="s">
        <v>228</v>
      </c>
      <c r="K3004" s="143" t="s">
        <v>228</v>
      </c>
      <c r="L3004" s="143" t="s">
        <v>228</v>
      </c>
    </row>
    <row r="3005" spans="2:12">
      <c r="B3005" s="485" t="s">
        <v>471</v>
      </c>
      <c r="C3005" s="444"/>
      <c r="D3005" s="167" t="s">
        <v>470</v>
      </c>
      <c r="E3005" s="484" t="s">
        <v>2425</v>
      </c>
      <c r="F3005" s="444"/>
      <c r="G3005" s="168" t="s">
        <v>2426</v>
      </c>
      <c r="H3005" s="484" t="s">
        <v>3</v>
      </c>
      <c r="I3005" s="444"/>
      <c r="J3005" s="168" t="s">
        <v>2425</v>
      </c>
      <c r="K3005" s="168" t="s">
        <v>2426</v>
      </c>
      <c r="L3005" s="168" t="s">
        <v>3</v>
      </c>
    </row>
    <row r="3006" spans="2:12">
      <c r="B3006" s="493" t="s">
        <v>228</v>
      </c>
      <c r="C3006" s="427"/>
      <c r="D3006" s="169" t="s">
        <v>228</v>
      </c>
      <c r="E3006" s="490" t="s">
        <v>258</v>
      </c>
      <c r="F3006" s="432"/>
      <c r="G3006" s="432"/>
      <c r="H3006" s="432"/>
      <c r="I3006" s="433"/>
      <c r="J3006" s="490" t="s">
        <v>257</v>
      </c>
      <c r="K3006" s="432"/>
      <c r="L3006" s="433"/>
    </row>
    <row r="3007" spans="2:12" ht="21">
      <c r="B3007" s="483" t="s">
        <v>248</v>
      </c>
      <c r="C3007" s="427"/>
      <c r="D3007" s="170" t="s">
        <v>247</v>
      </c>
      <c r="E3007" s="482">
        <v>-874.68</v>
      </c>
      <c r="F3007" s="427"/>
      <c r="G3007" s="171">
        <v>-30500</v>
      </c>
      <c r="H3007" s="482">
        <v>29625.32</v>
      </c>
      <c r="I3007" s="427"/>
      <c r="J3007" s="141">
        <v>593.79</v>
      </c>
      <c r="K3007" s="171">
        <v>-21100</v>
      </c>
      <c r="L3007" s="141">
        <v>21693.79</v>
      </c>
    </row>
    <row r="3008" spans="2:12">
      <c r="B3008" s="483" t="s">
        <v>241</v>
      </c>
      <c r="C3008" s="427"/>
      <c r="D3008" s="170" t="s">
        <v>240</v>
      </c>
      <c r="E3008" s="487" t="s">
        <v>228</v>
      </c>
      <c r="F3008" s="427"/>
      <c r="G3008" s="172" t="s">
        <v>228</v>
      </c>
      <c r="H3008" s="487" t="s">
        <v>228</v>
      </c>
      <c r="I3008" s="427"/>
      <c r="J3008" s="141">
        <v>-8279.85</v>
      </c>
      <c r="K3008" s="171">
        <v>-6300</v>
      </c>
      <c r="L3008" s="141">
        <v>-1979.85</v>
      </c>
    </row>
    <row r="3009" spans="2:12">
      <c r="B3009" s="483" t="s">
        <v>239</v>
      </c>
      <c r="C3009" s="427"/>
      <c r="D3009" s="170" t="s">
        <v>238</v>
      </c>
      <c r="E3009" s="487" t="s">
        <v>228</v>
      </c>
      <c r="F3009" s="427"/>
      <c r="G3009" s="172" t="s">
        <v>228</v>
      </c>
      <c r="H3009" s="487" t="s">
        <v>228</v>
      </c>
      <c r="I3009" s="427"/>
      <c r="J3009" s="141">
        <v>-7686.06</v>
      </c>
      <c r="K3009" s="171">
        <v>-27400</v>
      </c>
      <c r="L3009" s="141">
        <v>19713.939999999999</v>
      </c>
    </row>
    <row r="3010" spans="2:12" ht="21">
      <c r="B3010" s="483" t="s">
        <v>232</v>
      </c>
      <c r="C3010" s="427"/>
      <c r="D3010" s="170" t="s">
        <v>77</v>
      </c>
      <c r="E3010" s="487" t="s">
        <v>228</v>
      </c>
      <c r="F3010" s="427"/>
      <c r="G3010" s="172" t="s">
        <v>228</v>
      </c>
      <c r="H3010" s="487" t="s">
        <v>228</v>
      </c>
      <c r="I3010" s="427"/>
      <c r="J3010" s="141">
        <v>0</v>
      </c>
      <c r="K3010" s="171">
        <v>0</v>
      </c>
      <c r="L3010" s="141">
        <v>0</v>
      </c>
    </row>
    <row r="3011" spans="2:12" ht="21">
      <c r="B3011" s="483" t="s">
        <v>231</v>
      </c>
      <c r="C3011" s="427"/>
      <c r="D3011" s="170" t="s">
        <v>230</v>
      </c>
      <c r="E3011" s="487" t="s">
        <v>228</v>
      </c>
      <c r="F3011" s="427"/>
      <c r="G3011" s="172" t="s">
        <v>228</v>
      </c>
      <c r="H3011" s="487" t="s">
        <v>228</v>
      </c>
      <c r="I3011" s="427"/>
      <c r="J3011" s="141">
        <v>-7686.06</v>
      </c>
      <c r="K3011" s="171">
        <v>-27400</v>
      </c>
      <c r="L3011" s="141">
        <v>19713.939999999999</v>
      </c>
    </row>
    <row r="3012" spans="2:12" ht="21">
      <c r="B3012" s="483" t="s">
        <v>27</v>
      </c>
      <c r="C3012" s="427"/>
      <c r="D3012" s="170" t="s">
        <v>2024</v>
      </c>
      <c r="E3012" s="482">
        <v>-874.68</v>
      </c>
      <c r="F3012" s="427"/>
      <c r="G3012" s="171">
        <v>-30500</v>
      </c>
      <c r="H3012" s="482">
        <v>29625.32</v>
      </c>
      <c r="I3012" s="427"/>
      <c r="J3012" s="172" t="s">
        <v>228</v>
      </c>
      <c r="K3012" s="172" t="s">
        <v>228</v>
      </c>
      <c r="L3012" s="172" t="s">
        <v>228</v>
      </c>
    </row>
    <row r="3013" spans="2:12">
      <c r="B3013" s="143" t="s">
        <v>228</v>
      </c>
      <c r="C3013" s="143" t="s">
        <v>228</v>
      </c>
      <c r="D3013" s="143" t="s">
        <v>228</v>
      </c>
      <c r="E3013" s="488" t="s">
        <v>228</v>
      </c>
      <c r="F3013" s="422"/>
      <c r="G3013" s="143" t="s">
        <v>228</v>
      </c>
      <c r="H3013" s="488" t="s">
        <v>228</v>
      </c>
      <c r="I3013" s="422"/>
      <c r="J3013" s="143" t="s">
        <v>228</v>
      </c>
      <c r="K3013" s="143" t="s">
        <v>228</v>
      </c>
      <c r="L3013" s="143" t="s">
        <v>228</v>
      </c>
    </row>
    <row r="3014" spans="2:12">
      <c r="B3014" s="485" t="s">
        <v>469</v>
      </c>
      <c r="C3014" s="444"/>
      <c r="D3014" s="167" t="s">
        <v>468</v>
      </c>
      <c r="E3014" s="484" t="s">
        <v>2425</v>
      </c>
      <c r="F3014" s="444"/>
      <c r="G3014" s="168" t="s">
        <v>2426</v>
      </c>
      <c r="H3014" s="484" t="s">
        <v>3</v>
      </c>
      <c r="I3014" s="444"/>
      <c r="J3014" s="168" t="s">
        <v>2425</v>
      </c>
      <c r="K3014" s="168" t="s">
        <v>2426</v>
      </c>
      <c r="L3014" s="168" t="s">
        <v>3</v>
      </c>
    </row>
    <row r="3015" spans="2:12">
      <c r="B3015" s="493" t="s">
        <v>228</v>
      </c>
      <c r="C3015" s="427"/>
      <c r="D3015" s="169" t="s">
        <v>228</v>
      </c>
      <c r="E3015" s="490" t="s">
        <v>258</v>
      </c>
      <c r="F3015" s="432"/>
      <c r="G3015" s="432"/>
      <c r="H3015" s="432"/>
      <c r="I3015" s="433"/>
      <c r="J3015" s="490" t="s">
        <v>257</v>
      </c>
      <c r="K3015" s="432"/>
      <c r="L3015" s="433"/>
    </row>
    <row r="3016" spans="2:12" ht="21">
      <c r="B3016" s="483" t="s">
        <v>248</v>
      </c>
      <c r="C3016" s="427"/>
      <c r="D3016" s="170" t="s">
        <v>247</v>
      </c>
      <c r="E3016" s="482">
        <v>-874.68</v>
      </c>
      <c r="F3016" s="427"/>
      <c r="G3016" s="171">
        <v>-30500</v>
      </c>
      <c r="H3016" s="482">
        <v>29625.32</v>
      </c>
      <c r="I3016" s="427"/>
      <c r="J3016" s="141">
        <v>593.79</v>
      </c>
      <c r="K3016" s="171">
        <v>-21100</v>
      </c>
      <c r="L3016" s="141">
        <v>21693.79</v>
      </c>
    </row>
    <row r="3017" spans="2:12">
      <c r="B3017" s="483" t="s">
        <v>241</v>
      </c>
      <c r="C3017" s="427"/>
      <c r="D3017" s="170" t="s">
        <v>240</v>
      </c>
      <c r="E3017" s="487" t="s">
        <v>228</v>
      </c>
      <c r="F3017" s="427"/>
      <c r="G3017" s="172" t="s">
        <v>228</v>
      </c>
      <c r="H3017" s="487" t="s">
        <v>228</v>
      </c>
      <c r="I3017" s="427"/>
      <c r="J3017" s="141">
        <v>-8279.85</v>
      </c>
      <c r="K3017" s="171">
        <v>-6300</v>
      </c>
      <c r="L3017" s="141">
        <v>-1979.85</v>
      </c>
    </row>
    <row r="3018" spans="2:12">
      <c r="B3018" s="483" t="s">
        <v>239</v>
      </c>
      <c r="C3018" s="427"/>
      <c r="D3018" s="170" t="s">
        <v>238</v>
      </c>
      <c r="E3018" s="487" t="s">
        <v>228</v>
      </c>
      <c r="F3018" s="427"/>
      <c r="G3018" s="172" t="s">
        <v>228</v>
      </c>
      <c r="H3018" s="487" t="s">
        <v>228</v>
      </c>
      <c r="I3018" s="427"/>
      <c r="J3018" s="141">
        <v>-7686.06</v>
      </c>
      <c r="K3018" s="171">
        <v>-27400</v>
      </c>
      <c r="L3018" s="141">
        <v>19713.939999999999</v>
      </c>
    </row>
    <row r="3019" spans="2:12" ht="21">
      <c r="B3019" s="483" t="s">
        <v>232</v>
      </c>
      <c r="C3019" s="427"/>
      <c r="D3019" s="170" t="s">
        <v>77</v>
      </c>
      <c r="E3019" s="487" t="s">
        <v>228</v>
      </c>
      <c r="F3019" s="427"/>
      <c r="G3019" s="172" t="s">
        <v>228</v>
      </c>
      <c r="H3019" s="487" t="s">
        <v>228</v>
      </c>
      <c r="I3019" s="427"/>
      <c r="J3019" s="141">
        <v>0</v>
      </c>
      <c r="K3019" s="171">
        <v>0</v>
      </c>
      <c r="L3019" s="141">
        <v>0</v>
      </c>
    </row>
    <row r="3020" spans="2:12" ht="21">
      <c r="B3020" s="483" t="s">
        <v>231</v>
      </c>
      <c r="C3020" s="427"/>
      <c r="D3020" s="170" t="s">
        <v>230</v>
      </c>
      <c r="E3020" s="487" t="s">
        <v>228</v>
      </c>
      <c r="F3020" s="427"/>
      <c r="G3020" s="172" t="s">
        <v>228</v>
      </c>
      <c r="H3020" s="487" t="s">
        <v>228</v>
      </c>
      <c r="I3020" s="427"/>
      <c r="J3020" s="141">
        <v>-7686.06</v>
      </c>
      <c r="K3020" s="171">
        <v>-27400</v>
      </c>
      <c r="L3020" s="141">
        <v>19713.939999999999</v>
      </c>
    </row>
    <row r="3021" spans="2:12" ht="21">
      <c r="B3021" s="483" t="s">
        <v>27</v>
      </c>
      <c r="C3021" s="427"/>
      <c r="D3021" s="170" t="s">
        <v>2024</v>
      </c>
      <c r="E3021" s="482">
        <v>-874.68</v>
      </c>
      <c r="F3021" s="427"/>
      <c r="G3021" s="171">
        <v>-30500</v>
      </c>
      <c r="H3021" s="482">
        <v>29625.32</v>
      </c>
      <c r="I3021" s="427"/>
      <c r="J3021" s="172" t="s">
        <v>228</v>
      </c>
      <c r="K3021" s="172" t="s">
        <v>228</v>
      </c>
      <c r="L3021" s="172" t="s">
        <v>228</v>
      </c>
    </row>
    <row r="3022" spans="2:12">
      <c r="B3022" s="143" t="s">
        <v>228</v>
      </c>
      <c r="C3022" s="143" t="s">
        <v>228</v>
      </c>
      <c r="D3022" s="143" t="s">
        <v>228</v>
      </c>
      <c r="E3022" s="488" t="s">
        <v>228</v>
      </c>
      <c r="F3022" s="422"/>
      <c r="G3022" s="143" t="s">
        <v>228</v>
      </c>
      <c r="H3022" s="488" t="s">
        <v>228</v>
      </c>
      <c r="I3022" s="422"/>
      <c r="J3022" s="143" t="s">
        <v>228</v>
      </c>
      <c r="K3022" s="143" t="s">
        <v>228</v>
      </c>
      <c r="L3022" s="143" t="s">
        <v>228</v>
      </c>
    </row>
    <row r="3023" spans="2:12">
      <c r="B3023" s="485" t="s">
        <v>467</v>
      </c>
      <c r="C3023" s="444"/>
      <c r="D3023" s="167" t="s">
        <v>466</v>
      </c>
      <c r="E3023" s="484" t="s">
        <v>2425</v>
      </c>
      <c r="F3023" s="444"/>
      <c r="G3023" s="168" t="s">
        <v>2426</v>
      </c>
      <c r="H3023" s="484" t="s">
        <v>3</v>
      </c>
      <c r="I3023" s="444"/>
      <c r="J3023" s="168" t="s">
        <v>2425</v>
      </c>
      <c r="K3023" s="168" t="s">
        <v>2426</v>
      </c>
      <c r="L3023" s="168" t="s">
        <v>3</v>
      </c>
    </row>
    <row r="3024" spans="2:12">
      <c r="B3024" s="486" t="s">
        <v>259</v>
      </c>
      <c r="C3024" s="427"/>
      <c r="D3024" s="169" t="s">
        <v>228</v>
      </c>
      <c r="E3024" s="490" t="s">
        <v>258</v>
      </c>
      <c r="F3024" s="432"/>
      <c r="G3024" s="432"/>
      <c r="H3024" s="432"/>
      <c r="I3024" s="433"/>
      <c r="J3024" s="490" t="s">
        <v>257</v>
      </c>
      <c r="K3024" s="432"/>
      <c r="L3024" s="433"/>
    </row>
    <row r="3025" spans="2:12" ht="17.100000000000001" customHeight="1">
      <c r="B3025" s="492" t="s">
        <v>256</v>
      </c>
      <c r="C3025" s="426"/>
      <c r="D3025" s="426"/>
      <c r="E3025" s="426"/>
      <c r="F3025" s="426"/>
      <c r="G3025" s="426"/>
      <c r="H3025" s="426"/>
      <c r="I3025" s="426"/>
      <c r="J3025" s="426"/>
      <c r="K3025" s="426"/>
      <c r="L3025" s="427"/>
    </row>
    <row r="3026" spans="2:12" ht="21">
      <c r="B3026" s="204" t="s">
        <v>433</v>
      </c>
      <c r="C3026" s="174" t="s">
        <v>1954</v>
      </c>
      <c r="D3026" s="229" t="s">
        <v>1955</v>
      </c>
      <c r="E3026" s="489">
        <v>0</v>
      </c>
      <c r="F3026" s="427"/>
      <c r="G3026" s="173">
        <v>500</v>
      </c>
      <c r="H3026" s="489">
        <v>-500</v>
      </c>
      <c r="I3026" s="427"/>
      <c r="J3026" s="174" t="s">
        <v>228</v>
      </c>
      <c r="K3026" s="174" t="s">
        <v>228</v>
      </c>
      <c r="L3026" s="174" t="s">
        <v>228</v>
      </c>
    </row>
    <row r="3027" spans="2:12">
      <c r="B3027" s="204" t="s">
        <v>433</v>
      </c>
      <c r="C3027" s="174" t="s">
        <v>465</v>
      </c>
      <c r="D3027" s="229" t="s">
        <v>464</v>
      </c>
      <c r="E3027" s="489">
        <v>134114.23999999999</v>
      </c>
      <c r="F3027" s="427"/>
      <c r="G3027" s="173">
        <v>112800</v>
      </c>
      <c r="H3027" s="489">
        <v>21314.240000000002</v>
      </c>
      <c r="I3027" s="427"/>
      <c r="J3027" s="142">
        <v>134114.23999999999</v>
      </c>
      <c r="K3027" s="173">
        <v>112800</v>
      </c>
      <c r="L3027" s="142">
        <v>21314.240000000002</v>
      </c>
    </row>
    <row r="3028" spans="2:12">
      <c r="B3028" s="204" t="s">
        <v>433</v>
      </c>
      <c r="C3028" s="174" t="s">
        <v>1956</v>
      </c>
      <c r="D3028" s="229" t="s">
        <v>1957</v>
      </c>
      <c r="E3028" s="489">
        <v>26788.69</v>
      </c>
      <c r="F3028" s="427"/>
      <c r="G3028" s="173">
        <v>30700</v>
      </c>
      <c r="H3028" s="489">
        <v>-3911.31</v>
      </c>
      <c r="I3028" s="427"/>
      <c r="J3028" s="142">
        <v>26788.69</v>
      </c>
      <c r="K3028" s="173">
        <v>30700</v>
      </c>
      <c r="L3028" s="142">
        <v>-3911.31</v>
      </c>
    </row>
    <row r="3029" spans="2:12" ht="21">
      <c r="B3029" s="204" t="s">
        <v>433</v>
      </c>
      <c r="C3029" s="174" t="s">
        <v>385</v>
      </c>
      <c r="D3029" s="229" t="s">
        <v>384</v>
      </c>
      <c r="E3029" s="489">
        <v>689.93</v>
      </c>
      <c r="F3029" s="427"/>
      <c r="G3029" s="173">
        <v>500</v>
      </c>
      <c r="H3029" s="489">
        <v>189.93</v>
      </c>
      <c r="I3029" s="427"/>
      <c r="J3029" s="174" t="s">
        <v>228</v>
      </c>
      <c r="K3029" s="174" t="s">
        <v>228</v>
      </c>
      <c r="L3029" s="174" t="s">
        <v>228</v>
      </c>
    </row>
    <row r="3030" spans="2:12">
      <c r="B3030" s="204" t="s">
        <v>433</v>
      </c>
      <c r="C3030" s="174" t="s">
        <v>2069</v>
      </c>
      <c r="D3030" s="229" t="s">
        <v>2070</v>
      </c>
      <c r="E3030" s="489">
        <v>8649.9</v>
      </c>
      <c r="F3030" s="427"/>
      <c r="G3030" s="173">
        <v>0</v>
      </c>
      <c r="H3030" s="489">
        <v>8649.9</v>
      </c>
      <c r="I3030" s="427"/>
      <c r="J3030" s="174" t="s">
        <v>228</v>
      </c>
      <c r="K3030" s="174" t="s">
        <v>228</v>
      </c>
      <c r="L3030" s="174" t="s">
        <v>228</v>
      </c>
    </row>
    <row r="3031" spans="2:12">
      <c r="B3031" s="204" t="s">
        <v>433</v>
      </c>
      <c r="C3031" s="174" t="s">
        <v>462</v>
      </c>
      <c r="D3031" s="229" t="s">
        <v>1958</v>
      </c>
      <c r="E3031" s="489">
        <v>740.31</v>
      </c>
      <c r="F3031" s="427"/>
      <c r="G3031" s="173">
        <v>0</v>
      </c>
      <c r="H3031" s="489">
        <v>740.31</v>
      </c>
      <c r="I3031" s="427"/>
      <c r="J3031" s="142">
        <v>740.31</v>
      </c>
      <c r="K3031" s="173">
        <v>0</v>
      </c>
      <c r="L3031" s="142">
        <v>740.31</v>
      </c>
    </row>
    <row r="3032" spans="2:12">
      <c r="B3032" s="204" t="s">
        <v>433</v>
      </c>
      <c r="C3032" s="174" t="s">
        <v>667</v>
      </c>
      <c r="D3032" s="229" t="s">
        <v>2073</v>
      </c>
      <c r="E3032" s="489">
        <v>2876.92</v>
      </c>
      <c r="F3032" s="427"/>
      <c r="G3032" s="173">
        <v>2600</v>
      </c>
      <c r="H3032" s="489">
        <v>276.92</v>
      </c>
      <c r="I3032" s="427"/>
      <c r="J3032" s="142">
        <v>2876.92</v>
      </c>
      <c r="K3032" s="173">
        <v>2600</v>
      </c>
      <c r="L3032" s="142">
        <v>276.92</v>
      </c>
    </row>
    <row r="3033" spans="2:12" ht="21">
      <c r="B3033" s="204" t="s">
        <v>433</v>
      </c>
      <c r="C3033" s="174" t="s">
        <v>2076</v>
      </c>
      <c r="D3033" s="229" t="s">
        <v>2077</v>
      </c>
      <c r="E3033" s="489">
        <v>7248.7</v>
      </c>
      <c r="F3033" s="427"/>
      <c r="G3033" s="173">
        <v>4200</v>
      </c>
      <c r="H3033" s="489">
        <v>3048.7</v>
      </c>
      <c r="I3033" s="427"/>
      <c r="J3033" s="174" t="s">
        <v>228</v>
      </c>
      <c r="K3033" s="174" t="s">
        <v>228</v>
      </c>
      <c r="L3033" s="174" t="s">
        <v>228</v>
      </c>
    </row>
    <row r="3034" spans="2:12">
      <c r="B3034" s="483" t="s">
        <v>252</v>
      </c>
      <c r="C3034" s="427"/>
      <c r="D3034" s="170" t="s">
        <v>251</v>
      </c>
      <c r="E3034" s="482">
        <v>181108.69</v>
      </c>
      <c r="F3034" s="427"/>
      <c r="G3034" s="171">
        <v>151300</v>
      </c>
      <c r="H3034" s="482">
        <v>29808.69</v>
      </c>
      <c r="I3034" s="427"/>
      <c r="J3034" s="141">
        <v>164520.16</v>
      </c>
      <c r="K3034" s="171">
        <v>146100</v>
      </c>
      <c r="L3034" s="141">
        <v>18420.16</v>
      </c>
    </row>
    <row r="3035" spans="2:12">
      <c r="B3035" s="204" t="s">
        <v>433</v>
      </c>
      <c r="C3035" s="174" t="s">
        <v>461</v>
      </c>
      <c r="D3035" s="229" t="s">
        <v>460</v>
      </c>
      <c r="E3035" s="489">
        <v>1121</v>
      </c>
      <c r="F3035" s="427"/>
      <c r="G3035" s="173">
        <v>1000</v>
      </c>
      <c r="H3035" s="489">
        <v>121</v>
      </c>
      <c r="I3035" s="427"/>
      <c r="J3035" s="142">
        <v>1121</v>
      </c>
      <c r="K3035" s="173">
        <v>1000</v>
      </c>
      <c r="L3035" s="142">
        <v>121</v>
      </c>
    </row>
    <row r="3036" spans="2:12">
      <c r="B3036" s="204" t="s">
        <v>433</v>
      </c>
      <c r="C3036" s="174" t="s">
        <v>459</v>
      </c>
      <c r="D3036" s="229" t="s">
        <v>458</v>
      </c>
      <c r="E3036" s="489">
        <v>2879.54</v>
      </c>
      <c r="F3036" s="427"/>
      <c r="G3036" s="173">
        <v>3000</v>
      </c>
      <c r="H3036" s="489">
        <v>-120.46</v>
      </c>
      <c r="I3036" s="427"/>
      <c r="J3036" s="142">
        <v>3041.95</v>
      </c>
      <c r="K3036" s="173">
        <v>3000</v>
      </c>
      <c r="L3036" s="142">
        <v>41.95</v>
      </c>
    </row>
    <row r="3037" spans="2:12">
      <c r="B3037" s="204" t="s">
        <v>433</v>
      </c>
      <c r="C3037" s="174" t="s">
        <v>457</v>
      </c>
      <c r="D3037" s="229" t="s">
        <v>456</v>
      </c>
      <c r="E3037" s="489">
        <v>1483.07</v>
      </c>
      <c r="F3037" s="427"/>
      <c r="G3037" s="173">
        <v>1000</v>
      </c>
      <c r="H3037" s="489">
        <v>483.07</v>
      </c>
      <c r="I3037" s="427"/>
      <c r="J3037" s="142">
        <v>1483.07</v>
      </c>
      <c r="K3037" s="173">
        <v>1000</v>
      </c>
      <c r="L3037" s="142">
        <v>483.07</v>
      </c>
    </row>
    <row r="3038" spans="2:12">
      <c r="B3038" s="204" t="s">
        <v>433</v>
      </c>
      <c r="C3038" s="174" t="s">
        <v>455</v>
      </c>
      <c r="D3038" s="229" t="s">
        <v>454</v>
      </c>
      <c r="E3038" s="489">
        <v>8941.4599999999991</v>
      </c>
      <c r="F3038" s="427"/>
      <c r="G3038" s="173">
        <v>8900</v>
      </c>
      <c r="H3038" s="489">
        <v>41.46</v>
      </c>
      <c r="I3038" s="427"/>
      <c r="J3038" s="142">
        <v>8941.4599999999991</v>
      </c>
      <c r="K3038" s="173">
        <v>8900</v>
      </c>
      <c r="L3038" s="142">
        <v>41.46</v>
      </c>
    </row>
    <row r="3039" spans="2:12">
      <c r="B3039" s="204" t="s">
        <v>433</v>
      </c>
      <c r="C3039" s="174" t="s">
        <v>1663</v>
      </c>
      <c r="D3039" s="229" t="s">
        <v>1664</v>
      </c>
      <c r="E3039" s="489">
        <v>82644.33</v>
      </c>
      <c r="F3039" s="427"/>
      <c r="G3039" s="173">
        <v>82800</v>
      </c>
      <c r="H3039" s="489">
        <v>-155.66999999999999</v>
      </c>
      <c r="I3039" s="427"/>
      <c r="J3039" s="142">
        <v>82644.33</v>
      </c>
      <c r="K3039" s="173">
        <v>82800</v>
      </c>
      <c r="L3039" s="142">
        <v>-155.66999999999999</v>
      </c>
    </row>
    <row r="3040" spans="2:12">
      <c r="B3040" s="204" t="s">
        <v>433</v>
      </c>
      <c r="C3040" s="174" t="s">
        <v>2103</v>
      </c>
      <c r="D3040" s="229" t="s">
        <v>2104</v>
      </c>
      <c r="E3040" s="489">
        <v>1280.7</v>
      </c>
      <c r="F3040" s="427"/>
      <c r="G3040" s="173">
        <v>1300</v>
      </c>
      <c r="H3040" s="489">
        <v>-19.3</v>
      </c>
      <c r="I3040" s="427"/>
      <c r="J3040" s="142">
        <v>1280.7</v>
      </c>
      <c r="K3040" s="173">
        <v>1300</v>
      </c>
      <c r="L3040" s="142">
        <v>-19.3</v>
      </c>
    </row>
    <row r="3041" spans="2:12">
      <c r="B3041" s="204" t="s">
        <v>433</v>
      </c>
      <c r="C3041" s="174" t="s">
        <v>453</v>
      </c>
      <c r="D3041" s="229" t="s">
        <v>452</v>
      </c>
      <c r="E3041" s="489">
        <v>3481.58</v>
      </c>
      <c r="F3041" s="427"/>
      <c r="G3041" s="173">
        <v>6800</v>
      </c>
      <c r="H3041" s="489">
        <v>-3318.42</v>
      </c>
      <c r="I3041" s="427"/>
      <c r="J3041" s="142">
        <v>3481.58</v>
      </c>
      <c r="K3041" s="173">
        <v>6800</v>
      </c>
      <c r="L3041" s="142">
        <v>-3318.42</v>
      </c>
    </row>
    <row r="3042" spans="2:12">
      <c r="B3042" s="204" t="s">
        <v>433</v>
      </c>
      <c r="C3042" s="174" t="s">
        <v>451</v>
      </c>
      <c r="D3042" s="229" t="s">
        <v>450</v>
      </c>
      <c r="E3042" s="489">
        <v>0</v>
      </c>
      <c r="F3042" s="427"/>
      <c r="G3042" s="173">
        <v>2000</v>
      </c>
      <c r="H3042" s="489">
        <v>-2000</v>
      </c>
      <c r="I3042" s="427"/>
      <c r="J3042" s="142">
        <v>0</v>
      </c>
      <c r="K3042" s="173">
        <v>2000</v>
      </c>
      <c r="L3042" s="142">
        <v>-2000</v>
      </c>
    </row>
    <row r="3043" spans="2:12">
      <c r="B3043" s="204" t="s">
        <v>433</v>
      </c>
      <c r="C3043" s="174" t="s">
        <v>449</v>
      </c>
      <c r="D3043" s="229" t="s">
        <v>448</v>
      </c>
      <c r="E3043" s="489">
        <v>3186.67</v>
      </c>
      <c r="F3043" s="427"/>
      <c r="G3043" s="173">
        <v>3900</v>
      </c>
      <c r="H3043" s="489">
        <v>-713.33</v>
      </c>
      <c r="I3043" s="427"/>
      <c r="J3043" s="142">
        <v>3186.67</v>
      </c>
      <c r="K3043" s="173">
        <v>3900</v>
      </c>
      <c r="L3043" s="142">
        <v>-713.33</v>
      </c>
    </row>
    <row r="3044" spans="2:12">
      <c r="B3044" s="204" t="s">
        <v>433</v>
      </c>
      <c r="C3044" s="174" t="s">
        <v>1631</v>
      </c>
      <c r="D3044" s="229" t="s">
        <v>1959</v>
      </c>
      <c r="E3044" s="489">
        <v>826.46</v>
      </c>
      <c r="F3044" s="427"/>
      <c r="G3044" s="173">
        <v>900</v>
      </c>
      <c r="H3044" s="489">
        <v>-73.540000000000006</v>
      </c>
      <c r="I3044" s="427"/>
      <c r="J3044" s="142">
        <v>826.46</v>
      </c>
      <c r="K3044" s="173">
        <v>900</v>
      </c>
      <c r="L3044" s="142">
        <v>-73.540000000000006</v>
      </c>
    </row>
    <row r="3045" spans="2:12">
      <c r="B3045" s="204" t="s">
        <v>433</v>
      </c>
      <c r="C3045" s="174" t="s">
        <v>447</v>
      </c>
      <c r="D3045" s="229" t="s">
        <v>446</v>
      </c>
      <c r="E3045" s="489">
        <v>20028.169999999998</v>
      </c>
      <c r="F3045" s="427"/>
      <c r="G3045" s="173">
        <v>21200</v>
      </c>
      <c r="H3045" s="489">
        <v>-1171.83</v>
      </c>
      <c r="I3045" s="427"/>
      <c r="J3045" s="142">
        <v>20028.169999999998</v>
      </c>
      <c r="K3045" s="173">
        <v>21200</v>
      </c>
      <c r="L3045" s="142">
        <v>-1171.83</v>
      </c>
    </row>
    <row r="3046" spans="2:12">
      <c r="B3046" s="204" t="s">
        <v>433</v>
      </c>
      <c r="C3046" s="174" t="s">
        <v>1653</v>
      </c>
      <c r="D3046" s="229" t="s">
        <v>1654</v>
      </c>
      <c r="E3046" s="489">
        <v>1785.83</v>
      </c>
      <c r="F3046" s="427"/>
      <c r="G3046" s="173">
        <v>2700</v>
      </c>
      <c r="H3046" s="489">
        <v>-914.17</v>
      </c>
      <c r="I3046" s="427"/>
      <c r="J3046" s="142">
        <v>1785.83</v>
      </c>
      <c r="K3046" s="173">
        <v>2700</v>
      </c>
      <c r="L3046" s="142">
        <v>-914.17</v>
      </c>
    </row>
    <row r="3047" spans="2:12" ht="21">
      <c r="B3047" s="204" t="s">
        <v>433</v>
      </c>
      <c r="C3047" s="174" t="s">
        <v>1655</v>
      </c>
      <c r="D3047" s="229" t="s">
        <v>444</v>
      </c>
      <c r="E3047" s="489">
        <v>3834.6</v>
      </c>
      <c r="F3047" s="427"/>
      <c r="G3047" s="173">
        <v>1900</v>
      </c>
      <c r="H3047" s="489">
        <v>1934.6</v>
      </c>
      <c r="I3047" s="427"/>
      <c r="J3047" s="174" t="s">
        <v>228</v>
      </c>
      <c r="K3047" s="174" t="s">
        <v>228</v>
      </c>
      <c r="L3047" s="174" t="s">
        <v>228</v>
      </c>
    </row>
    <row r="3048" spans="2:12" ht="21">
      <c r="B3048" s="204" t="s">
        <v>433</v>
      </c>
      <c r="C3048" s="174" t="s">
        <v>445</v>
      </c>
      <c r="D3048" s="229" t="s">
        <v>2105</v>
      </c>
      <c r="E3048" s="489">
        <v>945.92</v>
      </c>
      <c r="F3048" s="427"/>
      <c r="G3048" s="173">
        <v>600</v>
      </c>
      <c r="H3048" s="489">
        <v>345.92</v>
      </c>
      <c r="I3048" s="427"/>
      <c r="J3048" s="174" t="s">
        <v>228</v>
      </c>
      <c r="K3048" s="174" t="s">
        <v>228</v>
      </c>
      <c r="L3048" s="174" t="s">
        <v>228</v>
      </c>
    </row>
    <row r="3049" spans="2:12">
      <c r="B3049" s="204" t="s">
        <v>433</v>
      </c>
      <c r="C3049" s="174" t="s">
        <v>419</v>
      </c>
      <c r="D3049" s="229" t="s">
        <v>418</v>
      </c>
      <c r="E3049" s="489">
        <v>0</v>
      </c>
      <c r="F3049" s="427"/>
      <c r="G3049" s="173">
        <v>500</v>
      </c>
      <c r="H3049" s="489">
        <v>-500</v>
      </c>
      <c r="I3049" s="427"/>
      <c r="J3049" s="142">
        <v>0</v>
      </c>
      <c r="K3049" s="173">
        <v>500</v>
      </c>
      <c r="L3049" s="142">
        <v>-500</v>
      </c>
    </row>
    <row r="3050" spans="2:12">
      <c r="B3050" s="204" t="s">
        <v>433</v>
      </c>
      <c r="C3050" s="174" t="s">
        <v>415</v>
      </c>
      <c r="D3050" s="229" t="s">
        <v>414</v>
      </c>
      <c r="E3050" s="489">
        <v>104.6</v>
      </c>
      <c r="F3050" s="427"/>
      <c r="G3050" s="173">
        <v>500</v>
      </c>
      <c r="H3050" s="489">
        <v>-395.4</v>
      </c>
      <c r="I3050" s="427"/>
      <c r="J3050" s="142">
        <v>104.6</v>
      </c>
      <c r="K3050" s="173">
        <v>500</v>
      </c>
      <c r="L3050" s="142">
        <v>-395.4</v>
      </c>
    </row>
    <row r="3051" spans="2:12">
      <c r="B3051" s="204" t="s">
        <v>433</v>
      </c>
      <c r="C3051" s="174" t="s">
        <v>443</v>
      </c>
      <c r="D3051" s="229" t="s">
        <v>442</v>
      </c>
      <c r="E3051" s="489">
        <v>903.83</v>
      </c>
      <c r="F3051" s="427"/>
      <c r="G3051" s="173">
        <v>600</v>
      </c>
      <c r="H3051" s="489">
        <v>303.83</v>
      </c>
      <c r="I3051" s="427"/>
      <c r="J3051" s="142">
        <v>903.83</v>
      </c>
      <c r="K3051" s="173">
        <v>600</v>
      </c>
      <c r="L3051" s="142">
        <v>303.83</v>
      </c>
    </row>
    <row r="3052" spans="2:12">
      <c r="B3052" s="204" t="s">
        <v>433</v>
      </c>
      <c r="C3052" s="174" t="s">
        <v>441</v>
      </c>
      <c r="D3052" s="229" t="s">
        <v>440</v>
      </c>
      <c r="E3052" s="489">
        <v>1169.0999999999999</v>
      </c>
      <c r="F3052" s="427"/>
      <c r="G3052" s="173">
        <v>1000</v>
      </c>
      <c r="H3052" s="489">
        <v>169.1</v>
      </c>
      <c r="I3052" s="427"/>
      <c r="J3052" s="142">
        <v>1169.0999999999999</v>
      </c>
      <c r="K3052" s="173">
        <v>1000</v>
      </c>
      <c r="L3052" s="142">
        <v>169.1</v>
      </c>
    </row>
    <row r="3053" spans="2:12">
      <c r="B3053" s="204" t="s">
        <v>433</v>
      </c>
      <c r="C3053" s="174" t="s">
        <v>439</v>
      </c>
      <c r="D3053" s="229" t="s">
        <v>438</v>
      </c>
      <c r="E3053" s="489">
        <v>473.23</v>
      </c>
      <c r="F3053" s="427"/>
      <c r="G3053" s="173">
        <v>400</v>
      </c>
      <c r="H3053" s="489">
        <v>73.23</v>
      </c>
      <c r="I3053" s="427"/>
      <c r="J3053" s="142">
        <v>473.23</v>
      </c>
      <c r="K3053" s="173">
        <v>400</v>
      </c>
      <c r="L3053" s="142">
        <v>73.23</v>
      </c>
    </row>
    <row r="3054" spans="2:12">
      <c r="B3054" s="204" t="s">
        <v>433</v>
      </c>
      <c r="C3054" s="174" t="s">
        <v>400</v>
      </c>
      <c r="D3054" s="229" t="s">
        <v>399</v>
      </c>
      <c r="E3054" s="489">
        <v>2892.29</v>
      </c>
      <c r="F3054" s="427"/>
      <c r="G3054" s="173">
        <v>3500</v>
      </c>
      <c r="H3054" s="489">
        <v>-607.71</v>
      </c>
      <c r="I3054" s="427"/>
      <c r="J3054" s="142">
        <v>2892.29</v>
      </c>
      <c r="K3054" s="173">
        <v>3500</v>
      </c>
      <c r="L3054" s="142">
        <v>-607.71</v>
      </c>
    </row>
    <row r="3055" spans="2:12">
      <c r="B3055" s="204" t="s">
        <v>433</v>
      </c>
      <c r="C3055" s="174" t="s">
        <v>397</v>
      </c>
      <c r="D3055" s="229" t="s">
        <v>346</v>
      </c>
      <c r="E3055" s="489">
        <v>44.53</v>
      </c>
      <c r="F3055" s="427"/>
      <c r="G3055" s="173">
        <v>0</v>
      </c>
      <c r="H3055" s="489">
        <v>44.53</v>
      </c>
      <c r="I3055" s="427"/>
      <c r="J3055" s="174" t="s">
        <v>228</v>
      </c>
      <c r="K3055" s="174" t="s">
        <v>228</v>
      </c>
      <c r="L3055" s="174" t="s">
        <v>228</v>
      </c>
    </row>
    <row r="3056" spans="2:12">
      <c r="B3056" s="204" t="s">
        <v>433</v>
      </c>
      <c r="C3056" s="174" t="s">
        <v>396</v>
      </c>
      <c r="D3056" s="229" t="s">
        <v>346</v>
      </c>
      <c r="E3056" s="489">
        <v>10499.81</v>
      </c>
      <c r="F3056" s="427"/>
      <c r="G3056" s="173">
        <v>9500</v>
      </c>
      <c r="H3056" s="489">
        <v>999.81</v>
      </c>
      <c r="I3056" s="427"/>
      <c r="J3056" s="174" t="s">
        <v>228</v>
      </c>
      <c r="K3056" s="174" t="s">
        <v>228</v>
      </c>
      <c r="L3056" s="174" t="s">
        <v>228</v>
      </c>
    </row>
    <row r="3057" spans="2:12">
      <c r="B3057" s="204" t="s">
        <v>433</v>
      </c>
      <c r="C3057" s="174" t="s">
        <v>413</v>
      </c>
      <c r="D3057" s="229" t="s">
        <v>346</v>
      </c>
      <c r="E3057" s="489">
        <v>408.51</v>
      </c>
      <c r="F3057" s="427"/>
      <c r="G3057" s="173">
        <v>0</v>
      </c>
      <c r="H3057" s="489">
        <v>408.51</v>
      </c>
      <c r="I3057" s="427"/>
      <c r="J3057" s="174" t="s">
        <v>228</v>
      </c>
      <c r="K3057" s="174" t="s">
        <v>228</v>
      </c>
      <c r="L3057" s="174" t="s">
        <v>228</v>
      </c>
    </row>
    <row r="3058" spans="2:12">
      <c r="B3058" s="204" t="s">
        <v>433</v>
      </c>
      <c r="C3058" s="174" t="s">
        <v>412</v>
      </c>
      <c r="D3058" s="229" t="s">
        <v>1960</v>
      </c>
      <c r="E3058" s="489">
        <v>0</v>
      </c>
      <c r="F3058" s="427"/>
      <c r="G3058" s="173">
        <v>300</v>
      </c>
      <c r="H3058" s="489">
        <v>-300</v>
      </c>
      <c r="I3058" s="427"/>
      <c r="J3058" s="142">
        <v>0</v>
      </c>
      <c r="K3058" s="173">
        <v>300</v>
      </c>
      <c r="L3058" s="142">
        <v>-300</v>
      </c>
    </row>
    <row r="3059" spans="2:12">
      <c r="B3059" s="204" t="s">
        <v>433</v>
      </c>
      <c r="C3059" s="174" t="s">
        <v>345</v>
      </c>
      <c r="D3059" s="229" t="s">
        <v>344</v>
      </c>
      <c r="E3059" s="489">
        <v>25629.279999999999</v>
      </c>
      <c r="F3059" s="427"/>
      <c r="G3059" s="173">
        <v>20000</v>
      </c>
      <c r="H3059" s="489">
        <v>5629.28</v>
      </c>
      <c r="I3059" s="427"/>
      <c r="J3059" s="142">
        <v>25629.279999999999</v>
      </c>
      <c r="K3059" s="173">
        <v>20000</v>
      </c>
      <c r="L3059" s="142">
        <v>5629.28</v>
      </c>
    </row>
    <row r="3060" spans="2:12">
      <c r="B3060" s="204" t="s">
        <v>433</v>
      </c>
      <c r="C3060" s="174" t="s">
        <v>1897</v>
      </c>
      <c r="D3060" s="229" t="s">
        <v>1898</v>
      </c>
      <c r="E3060" s="489">
        <v>4541.9399999999996</v>
      </c>
      <c r="F3060" s="427"/>
      <c r="G3060" s="173">
        <v>4000</v>
      </c>
      <c r="H3060" s="489">
        <v>541.94000000000005</v>
      </c>
      <c r="I3060" s="427"/>
      <c r="J3060" s="142">
        <v>4541.9399999999996</v>
      </c>
      <c r="K3060" s="173">
        <v>4000</v>
      </c>
      <c r="L3060" s="142">
        <v>541.94000000000005</v>
      </c>
    </row>
    <row r="3061" spans="2:12">
      <c r="B3061" s="204" t="s">
        <v>433</v>
      </c>
      <c r="C3061" s="174" t="s">
        <v>436</v>
      </c>
      <c r="D3061" s="229" t="s">
        <v>435</v>
      </c>
      <c r="E3061" s="489">
        <v>0</v>
      </c>
      <c r="F3061" s="427"/>
      <c r="G3061" s="173">
        <v>500</v>
      </c>
      <c r="H3061" s="489">
        <v>-500</v>
      </c>
      <c r="I3061" s="427"/>
      <c r="J3061" s="142">
        <v>0</v>
      </c>
      <c r="K3061" s="173">
        <v>500</v>
      </c>
      <c r="L3061" s="142">
        <v>-500</v>
      </c>
    </row>
    <row r="3062" spans="2:12">
      <c r="B3062" s="204" t="s">
        <v>433</v>
      </c>
      <c r="C3062" s="174" t="s">
        <v>366</v>
      </c>
      <c r="D3062" s="229" t="s">
        <v>365</v>
      </c>
      <c r="E3062" s="489">
        <v>0</v>
      </c>
      <c r="F3062" s="427"/>
      <c r="G3062" s="173">
        <v>0</v>
      </c>
      <c r="H3062" s="489">
        <v>0</v>
      </c>
      <c r="I3062" s="427"/>
      <c r="J3062" s="142">
        <v>390.88</v>
      </c>
      <c r="K3062" s="173">
        <v>0</v>
      </c>
      <c r="L3062" s="142">
        <v>390.88</v>
      </c>
    </row>
    <row r="3063" spans="2:12">
      <c r="B3063" s="204" t="s">
        <v>433</v>
      </c>
      <c r="C3063" s="174" t="s">
        <v>337</v>
      </c>
      <c r="D3063" s="229" t="s">
        <v>364</v>
      </c>
      <c r="E3063" s="489">
        <v>0</v>
      </c>
      <c r="F3063" s="427"/>
      <c r="G3063" s="173">
        <v>400</v>
      </c>
      <c r="H3063" s="489">
        <v>-400</v>
      </c>
      <c r="I3063" s="427"/>
      <c r="J3063" s="142">
        <v>0</v>
      </c>
      <c r="K3063" s="173">
        <v>400</v>
      </c>
      <c r="L3063" s="142">
        <v>-400</v>
      </c>
    </row>
    <row r="3064" spans="2:12" ht="21">
      <c r="B3064" s="204" t="s">
        <v>433</v>
      </c>
      <c r="C3064" s="174" t="s">
        <v>1908</v>
      </c>
      <c r="D3064" s="229" t="s">
        <v>1909</v>
      </c>
      <c r="E3064" s="489">
        <v>2876.92</v>
      </c>
      <c r="F3064" s="427"/>
      <c r="G3064" s="173">
        <v>2600</v>
      </c>
      <c r="H3064" s="489">
        <v>276.92</v>
      </c>
      <c r="I3064" s="427"/>
      <c r="J3064" s="174" t="s">
        <v>228</v>
      </c>
      <c r="K3064" s="174" t="s">
        <v>228</v>
      </c>
      <c r="L3064" s="174" t="s">
        <v>228</v>
      </c>
    </row>
    <row r="3065" spans="2:12" ht="21">
      <c r="B3065" s="483" t="s">
        <v>250</v>
      </c>
      <c r="C3065" s="427"/>
      <c r="D3065" s="170" t="s">
        <v>249</v>
      </c>
      <c r="E3065" s="482">
        <v>181983.37</v>
      </c>
      <c r="F3065" s="427"/>
      <c r="G3065" s="171">
        <v>181800</v>
      </c>
      <c r="H3065" s="482">
        <v>183.37</v>
      </c>
      <c r="I3065" s="427"/>
      <c r="J3065" s="141">
        <v>163926.37</v>
      </c>
      <c r="K3065" s="171">
        <v>167200</v>
      </c>
      <c r="L3065" s="141">
        <v>-3273.63</v>
      </c>
    </row>
    <row r="3066" spans="2:12" ht="21">
      <c r="B3066" s="483" t="s">
        <v>248</v>
      </c>
      <c r="C3066" s="427"/>
      <c r="D3066" s="170" t="s">
        <v>247</v>
      </c>
      <c r="E3066" s="482">
        <v>-874.68</v>
      </c>
      <c r="F3066" s="427"/>
      <c r="G3066" s="171">
        <v>-30500</v>
      </c>
      <c r="H3066" s="482">
        <v>29625.32</v>
      </c>
      <c r="I3066" s="427"/>
      <c r="J3066" s="141">
        <v>593.79</v>
      </c>
      <c r="K3066" s="171">
        <v>-21100</v>
      </c>
      <c r="L3066" s="141">
        <v>21693.79</v>
      </c>
    </row>
    <row r="3067" spans="2:12">
      <c r="B3067" s="483" t="s">
        <v>2022</v>
      </c>
      <c r="C3067" s="427"/>
      <c r="D3067" s="170" t="s">
        <v>2023</v>
      </c>
      <c r="E3067" s="482">
        <v>0</v>
      </c>
      <c r="F3067" s="427"/>
      <c r="G3067" s="171">
        <v>0</v>
      </c>
      <c r="H3067" s="482">
        <v>0</v>
      </c>
      <c r="I3067" s="427"/>
      <c r="J3067" s="172" t="s">
        <v>228</v>
      </c>
      <c r="K3067" s="172" t="s">
        <v>228</v>
      </c>
      <c r="L3067" s="172" t="s">
        <v>228</v>
      </c>
    </row>
    <row r="3068" spans="2:12" ht="21">
      <c r="B3068" s="483" t="s">
        <v>27</v>
      </c>
      <c r="C3068" s="427"/>
      <c r="D3068" s="170" t="s">
        <v>2024</v>
      </c>
      <c r="E3068" s="482">
        <v>-874.68</v>
      </c>
      <c r="F3068" s="427"/>
      <c r="G3068" s="171">
        <v>-30500</v>
      </c>
      <c r="H3068" s="482">
        <v>29625.32</v>
      </c>
      <c r="I3068" s="427"/>
      <c r="J3068" s="172" t="s">
        <v>228</v>
      </c>
      <c r="K3068" s="172" t="s">
        <v>228</v>
      </c>
      <c r="L3068" s="172" t="s">
        <v>228</v>
      </c>
    </row>
    <row r="3069" spans="2:12" ht="17.100000000000001" customHeight="1">
      <c r="B3069" s="492" t="s">
        <v>246</v>
      </c>
      <c r="C3069" s="426"/>
      <c r="D3069" s="426"/>
      <c r="E3069" s="426"/>
      <c r="F3069" s="426"/>
      <c r="G3069" s="426"/>
      <c r="H3069" s="426"/>
      <c r="I3069" s="426"/>
      <c r="J3069" s="426"/>
      <c r="K3069" s="426"/>
      <c r="L3069" s="427"/>
    </row>
    <row r="3070" spans="2:12" ht="21">
      <c r="B3070" s="204" t="s">
        <v>433</v>
      </c>
      <c r="C3070" s="174" t="s">
        <v>1611</v>
      </c>
      <c r="D3070" s="229" t="s">
        <v>363</v>
      </c>
      <c r="E3070" s="491" t="s">
        <v>228</v>
      </c>
      <c r="F3070" s="427"/>
      <c r="G3070" s="174" t="s">
        <v>228</v>
      </c>
      <c r="H3070" s="491" t="s">
        <v>228</v>
      </c>
      <c r="I3070" s="427"/>
      <c r="J3070" s="142">
        <v>2849</v>
      </c>
      <c r="K3070" s="173">
        <v>2800</v>
      </c>
      <c r="L3070" s="142">
        <v>49</v>
      </c>
    </row>
    <row r="3071" spans="2:12" ht="21">
      <c r="B3071" s="204" t="s">
        <v>433</v>
      </c>
      <c r="C3071" s="174" t="s">
        <v>1954</v>
      </c>
      <c r="D3071" s="229" t="s">
        <v>1955</v>
      </c>
      <c r="E3071" s="491" t="s">
        <v>228</v>
      </c>
      <c r="F3071" s="427"/>
      <c r="G3071" s="174" t="s">
        <v>228</v>
      </c>
      <c r="H3071" s="491" t="s">
        <v>228</v>
      </c>
      <c r="I3071" s="427"/>
      <c r="J3071" s="142">
        <v>0</v>
      </c>
      <c r="K3071" s="173">
        <v>500</v>
      </c>
      <c r="L3071" s="142">
        <v>-500</v>
      </c>
    </row>
    <row r="3072" spans="2:12">
      <c r="B3072" s="483" t="s">
        <v>245</v>
      </c>
      <c r="C3072" s="427"/>
      <c r="D3072" s="170" t="s">
        <v>244</v>
      </c>
      <c r="E3072" s="487" t="s">
        <v>228</v>
      </c>
      <c r="F3072" s="427"/>
      <c r="G3072" s="172" t="s">
        <v>228</v>
      </c>
      <c r="H3072" s="487" t="s">
        <v>228</v>
      </c>
      <c r="I3072" s="427"/>
      <c r="J3072" s="141">
        <v>2849</v>
      </c>
      <c r="K3072" s="171">
        <v>3300</v>
      </c>
      <c r="L3072" s="141">
        <v>-451</v>
      </c>
    </row>
    <row r="3073" spans="2:12">
      <c r="B3073" s="204" t="s">
        <v>433</v>
      </c>
      <c r="C3073" s="174" t="s">
        <v>1633</v>
      </c>
      <c r="D3073" s="229" t="s">
        <v>1634</v>
      </c>
      <c r="E3073" s="491" t="s">
        <v>228</v>
      </c>
      <c r="F3073" s="427"/>
      <c r="G3073" s="174" t="s">
        <v>228</v>
      </c>
      <c r="H3073" s="491" t="s">
        <v>228</v>
      </c>
      <c r="I3073" s="427"/>
      <c r="J3073" s="142">
        <v>7125.43</v>
      </c>
      <c r="K3073" s="173">
        <v>5100</v>
      </c>
      <c r="L3073" s="142">
        <v>2025.43</v>
      </c>
    </row>
    <row r="3074" spans="2:12">
      <c r="B3074" s="204" t="s">
        <v>433</v>
      </c>
      <c r="C3074" s="174" t="s">
        <v>432</v>
      </c>
      <c r="D3074" s="229" t="s">
        <v>431</v>
      </c>
      <c r="E3074" s="491" t="s">
        <v>228</v>
      </c>
      <c r="F3074" s="427"/>
      <c r="G3074" s="174" t="s">
        <v>228</v>
      </c>
      <c r="H3074" s="491" t="s">
        <v>228</v>
      </c>
      <c r="I3074" s="427"/>
      <c r="J3074" s="142">
        <v>1126.5</v>
      </c>
      <c r="K3074" s="173">
        <v>1900</v>
      </c>
      <c r="L3074" s="142">
        <v>-773.5</v>
      </c>
    </row>
    <row r="3075" spans="2:12" ht="21">
      <c r="B3075" s="204" t="s">
        <v>433</v>
      </c>
      <c r="C3075" s="174" t="s">
        <v>1908</v>
      </c>
      <c r="D3075" s="229" t="s">
        <v>1909</v>
      </c>
      <c r="E3075" s="491" t="s">
        <v>228</v>
      </c>
      <c r="F3075" s="427"/>
      <c r="G3075" s="174" t="s">
        <v>228</v>
      </c>
      <c r="H3075" s="491" t="s">
        <v>228</v>
      </c>
      <c r="I3075" s="427"/>
      <c r="J3075" s="142">
        <v>2876.92</v>
      </c>
      <c r="K3075" s="173">
        <v>2600</v>
      </c>
      <c r="L3075" s="142">
        <v>276.92</v>
      </c>
    </row>
    <row r="3076" spans="2:12">
      <c r="B3076" s="483" t="s">
        <v>243</v>
      </c>
      <c r="C3076" s="427"/>
      <c r="D3076" s="170" t="s">
        <v>242</v>
      </c>
      <c r="E3076" s="487" t="s">
        <v>228</v>
      </c>
      <c r="F3076" s="427"/>
      <c r="G3076" s="172" t="s">
        <v>228</v>
      </c>
      <c r="H3076" s="487" t="s">
        <v>228</v>
      </c>
      <c r="I3076" s="427"/>
      <c r="J3076" s="141">
        <v>11128.85</v>
      </c>
      <c r="K3076" s="171">
        <v>9600</v>
      </c>
      <c r="L3076" s="141">
        <v>1528.85</v>
      </c>
    </row>
    <row r="3077" spans="2:12">
      <c r="B3077" s="483" t="s">
        <v>241</v>
      </c>
      <c r="C3077" s="427"/>
      <c r="D3077" s="170" t="s">
        <v>240</v>
      </c>
      <c r="E3077" s="487" t="s">
        <v>228</v>
      </c>
      <c r="F3077" s="427"/>
      <c r="G3077" s="172" t="s">
        <v>228</v>
      </c>
      <c r="H3077" s="487" t="s">
        <v>228</v>
      </c>
      <c r="I3077" s="427"/>
      <c r="J3077" s="141">
        <v>-8279.85</v>
      </c>
      <c r="K3077" s="171">
        <v>-6300</v>
      </c>
      <c r="L3077" s="141">
        <v>-1979.85</v>
      </c>
    </row>
    <row r="3078" spans="2:12">
      <c r="B3078" s="483" t="s">
        <v>239</v>
      </c>
      <c r="C3078" s="427"/>
      <c r="D3078" s="170" t="s">
        <v>238</v>
      </c>
      <c r="E3078" s="487" t="s">
        <v>228</v>
      </c>
      <c r="F3078" s="427"/>
      <c r="G3078" s="172" t="s">
        <v>228</v>
      </c>
      <c r="H3078" s="487" t="s">
        <v>228</v>
      </c>
      <c r="I3078" s="427"/>
      <c r="J3078" s="141">
        <v>-7686.06</v>
      </c>
      <c r="K3078" s="171">
        <v>-27400</v>
      </c>
      <c r="L3078" s="141">
        <v>19713.939999999999</v>
      </c>
    </row>
    <row r="3079" spans="2:12" ht="17.100000000000001" customHeight="1">
      <c r="B3079" s="492" t="s">
        <v>237</v>
      </c>
      <c r="C3079" s="426"/>
      <c r="D3079" s="426"/>
      <c r="E3079" s="426"/>
      <c r="F3079" s="426"/>
      <c r="G3079" s="426"/>
      <c r="H3079" s="426"/>
      <c r="I3079" s="426"/>
      <c r="J3079" s="426"/>
      <c r="K3079" s="426"/>
      <c r="L3079" s="427"/>
    </row>
    <row r="3080" spans="2:12">
      <c r="B3080" s="483" t="s">
        <v>236</v>
      </c>
      <c r="C3080" s="427"/>
      <c r="D3080" s="170" t="s">
        <v>235</v>
      </c>
      <c r="E3080" s="487" t="s">
        <v>228</v>
      </c>
      <c r="F3080" s="427"/>
      <c r="G3080" s="172" t="s">
        <v>228</v>
      </c>
      <c r="H3080" s="487" t="s">
        <v>228</v>
      </c>
      <c r="I3080" s="427"/>
      <c r="J3080" s="141">
        <v>0</v>
      </c>
      <c r="K3080" s="171">
        <v>0</v>
      </c>
      <c r="L3080" s="141">
        <v>0</v>
      </c>
    </row>
    <row r="3081" spans="2:12">
      <c r="B3081" s="483" t="s">
        <v>234</v>
      </c>
      <c r="C3081" s="427"/>
      <c r="D3081" s="170" t="s">
        <v>233</v>
      </c>
      <c r="E3081" s="487" t="s">
        <v>228</v>
      </c>
      <c r="F3081" s="427"/>
      <c r="G3081" s="172" t="s">
        <v>228</v>
      </c>
      <c r="H3081" s="487" t="s">
        <v>228</v>
      </c>
      <c r="I3081" s="427"/>
      <c r="J3081" s="141">
        <v>0</v>
      </c>
      <c r="K3081" s="171">
        <v>0</v>
      </c>
      <c r="L3081" s="141">
        <v>0</v>
      </c>
    </row>
    <row r="3082" spans="2:12" ht="21">
      <c r="B3082" s="483" t="s">
        <v>232</v>
      </c>
      <c r="C3082" s="427"/>
      <c r="D3082" s="170" t="s">
        <v>77</v>
      </c>
      <c r="E3082" s="487" t="s">
        <v>228</v>
      </c>
      <c r="F3082" s="427"/>
      <c r="G3082" s="172" t="s">
        <v>228</v>
      </c>
      <c r="H3082" s="487" t="s">
        <v>228</v>
      </c>
      <c r="I3082" s="427"/>
      <c r="J3082" s="141">
        <v>0</v>
      </c>
      <c r="K3082" s="171">
        <v>0</v>
      </c>
      <c r="L3082" s="141">
        <v>0</v>
      </c>
    </row>
    <row r="3083" spans="2:12" ht="21">
      <c r="B3083" s="483" t="s">
        <v>231</v>
      </c>
      <c r="C3083" s="427"/>
      <c r="D3083" s="170" t="s">
        <v>230</v>
      </c>
      <c r="E3083" s="487" t="s">
        <v>228</v>
      </c>
      <c r="F3083" s="427"/>
      <c r="G3083" s="172" t="s">
        <v>228</v>
      </c>
      <c r="H3083" s="487" t="s">
        <v>228</v>
      </c>
      <c r="I3083" s="427"/>
      <c r="J3083" s="141">
        <v>-7686.06</v>
      </c>
      <c r="K3083" s="171">
        <v>-27400</v>
      </c>
      <c r="L3083" s="141">
        <v>19713.939999999999</v>
      </c>
    </row>
    <row r="3084" spans="2:12">
      <c r="B3084" s="143" t="s">
        <v>228</v>
      </c>
      <c r="C3084" s="143" t="s">
        <v>228</v>
      </c>
      <c r="D3084" s="143" t="s">
        <v>228</v>
      </c>
      <c r="E3084" s="488" t="s">
        <v>228</v>
      </c>
      <c r="F3084" s="422"/>
      <c r="G3084" s="143" t="s">
        <v>228</v>
      </c>
      <c r="H3084" s="488" t="s">
        <v>228</v>
      </c>
      <c r="I3084" s="422"/>
      <c r="J3084" s="143" t="s">
        <v>228</v>
      </c>
      <c r="K3084" s="143" t="s">
        <v>228</v>
      </c>
      <c r="L3084" s="143" t="s">
        <v>228</v>
      </c>
    </row>
    <row r="3085" spans="2:12">
      <c r="B3085" s="485" t="s">
        <v>430</v>
      </c>
      <c r="C3085" s="444"/>
      <c r="D3085" s="167" t="s">
        <v>429</v>
      </c>
      <c r="E3085" s="484" t="s">
        <v>2425</v>
      </c>
      <c r="F3085" s="444"/>
      <c r="G3085" s="168" t="s">
        <v>2426</v>
      </c>
      <c r="H3085" s="484" t="s">
        <v>3</v>
      </c>
      <c r="I3085" s="444"/>
      <c r="J3085" s="168" t="s">
        <v>2425</v>
      </c>
      <c r="K3085" s="168" t="s">
        <v>2426</v>
      </c>
      <c r="L3085" s="168" t="s">
        <v>3</v>
      </c>
    </row>
    <row r="3086" spans="2:12">
      <c r="B3086" s="493" t="s">
        <v>228</v>
      </c>
      <c r="C3086" s="427"/>
      <c r="D3086" s="169" t="s">
        <v>228</v>
      </c>
      <c r="E3086" s="490" t="s">
        <v>258</v>
      </c>
      <c r="F3086" s="432"/>
      <c r="G3086" s="432"/>
      <c r="H3086" s="432"/>
      <c r="I3086" s="433"/>
      <c r="J3086" s="490" t="s">
        <v>257</v>
      </c>
      <c r="K3086" s="432"/>
      <c r="L3086" s="433"/>
    </row>
    <row r="3087" spans="2:12" ht="21">
      <c r="B3087" s="483" t="s">
        <v>248</v>
      </c>
      <c r="C3087" s="427"/>
      <c r="D3087" s="170" t="s">
        <v>247</v>
      </c>
      <c r="E3087" s="482">
        <v>-12620.25</v>
      </c>
      <c r="F3087" s="427"/>
      <c r="G3087" s="171">
        <v>-18300</v>
      </c>
      <c r="H3087" s="482">
        <v>5679.75</v>
      </c>
      <c r="I3087" s="427"/>
      <c r="J3087" s="141">
        <v>-8955.5400000000009</v>
      </c>
      <c r="K3087" s="171">
        <v>-17900</v>
      </c>
      <c r="L3087" s="141">
        <v>8944.4599999999991</v>
      </c>
    </row>
    <row r="3088" spans="2:12">
      <c r="B3088" s="483" t="s">
        <v>241</v>
      </c>
      <c r="C3088" s="427"/>
      <c r="D3088" s="170" t="s">
        <v>240</v>
      </c>
      <c r="E3088" s="487" t="s">
        <v>228</v>
      </c>
      <c r="F3088" s="427"/>
      <c r="G3088" s="172" t="s">
        <v>228</v>
      </c>
      <c r="H3088" s="487" t="s">
        <v>228</v>
      </c>
      <c r="I3088" s="427"/>
      <c r="J3088" s="141">
        <v>0</v>
      </c>
      <c r="K3088" s="171">
        <v>0</v>
      </c>
      <c r="L3088" s="141">
        <v>0</v>
      </c>
    </row>
    <row r="3089" spans="2:12">
      <c r="B3089" s="483" t="s">
        <v>239</v>
      </c>
      <c r="C3089" s="427"/>
      <c r="D3089" s="170" t="s">
        <v>238</v>
      </c>
      <c r="E3089" s="487" t="s">
        <v>228</v>
      </c>
      <c r="F3089" s="427"/>
      <c r="G3089" s="172" t="s">
        <v>228</v>
      </c>
      <c r="H3089" s="487" t="s">
        <v>228</v>
      </c>
      <c r="I3089" s="427"/>
      <c r="J3089" s="141">
        <v>-8955.5400000000009</v>
      </c>
      <c r="K3089" s="171">
        <v>-17900</v>
      </c>
      <c r="L3089" s="141">
        <v>8944.4599999999991</v>
      </c>
    </row>
    <row r="3090" spans="2:12" ht="21">
      <c r="B3090" s="483" t="s">
        <v>232</v>
      </c>
      <c r="C3090" s="427"/>
      <c r="D3090" s="170" t="s">
        <v>77</v>
      </c>
      <c r="E3090" s="487" t="s">
        <v>228</v>
      </c>
      <c r="F3090" s="427"/>
      <c r="G3090" s="172" t="s">
        <v>228</v>
      </c>
      <c r="H3090" s="487" t="s">
        <v>228</v>
      </c>
      <c r="I3090" s="427"/>
      <c r="J3090" s="141">
        <v>0</v>
      </c>
      <c r="K3090" s="171">
        <v>0</v>
      </c>
      <c r="L3090" s="141">
        <v>0</v>
      </c>
    </row>
    <row r="3091" spans="2:12" ht="21">
      <c r="B3091" s="483" t="s">
        <v>231</v>
      </c>
      <c r="C3091" s="427"/>
      <c r="D3091" s="170" t="s">
        <v>230</v>
      </c>
      <c r="E3091" s="487" t="s">
        <v>228</v>
      </c>
      <c r="F3091" s="427"/>
      <c r="G3091" s="172" t="s">
        <v>228</v>
      </c>
      <c r="H3091" s="487" t="s">
        <v>228</v>
      </c>
      <c r="I3091" s="427"/>
      <c r="J3091" s="141">
        <v>-8955.5400000000009</v>
      </c>
      <c r="K3091" s="171">
        <v>-17900</v>
      </c>
      <c r="L3091" s="141">
        <v>8944.4599999999991</v>
      </c>
    </row>
    <row r="3092" spans="2:12" ht="21">
      <c r="B3092" s="483" t="s">
        <v>27</v>
      </c>
      <c r="C3092" s="427"/>
      <c r="D3092" s="170" t="s">
        <v>2024</v>
      </c>
      <c r="E3092" s="482">
        <v>-12620.25</v>
      </c>
      <c r="F3092" s="427"/>
      <c r="G3092" s="171">
        <v>-18300</v>
      </c>
      <c r="H3092" s="482">
        <v>5679.75</v>
      </c>
      <c r="I3092" s="427"/>
      <c r="J3092" s="172" t="s">
        <v>228</v>
      </c>
      <c r="K3092" s="172" t="s">
        <v>228</v>
      </c>
      <c r="L3092" s="172" t="s">
        <v>228</v>
      </c>
    </row>
    <row r="3093" spans="2:12">
      <c r="B3093" s="143" t="s">
        <v>228</v>
      </c>
      <c r="C3093" s="143" t="s">
        <v>228</v>
      </c>
      <c r="D3093" s="143" t="s">
        <v>228</v>
      </c>
      <c r="E3093" s="488" t="s">
        <v>228</v>
      </c>
      <c r="F3093" s="422"/>
      <c r="G3093" s="143" t="s">
        <v>228</v>
      </c>
      <c r="H3093" s="488" t="s">
        <v>228</v>
      </c>
      <c r="I3093" s="422"/>
      <c r="J3093" s="143" t="s">
        <v>228</v>
      </c>
      <c r="K3093" s="143" t="s">
        <v>228</v>
      </c>
      <c r="L3093" s="143" t="s">
        <v>228</v>
      </c>
    </row>
    <row r="3094" spans="2:12">
      <c r="B3094" s="485" t="s">
        <v>428</v>
      </c>
      <c r="C3094" s="444"/>
      <c r="D3094" s="167" t="s">
        <v>426</v>
      </c>
      <c r="E3094" s="484" t="s">
        <v>2425</v>
      </c>
      <c r="F3094" s="444"/>
      <c r="G3094" s="168" t="s">
        <v>2426</v>
      </c>
      <c r="H3094" s="484" t="s">
        <v>3</v>
      </c>
      <c r="I3094" s="444"/>
      <c r="J3094" s="168" t="s">
        <v>2425</v>
      </c>
      <c r="K3094" s="168" t="s">
        <v>2426</v>
      </c>
      <c r="L3094" s="168" t="s">
        <v>3</v>
      </c>
    </row>
    <row r="3095" spans="2:12">
      <c r="B3095" s="493" t="s">
        <v>228</v>
      </c>
      <c r="C3095" s="427"/>
      <c r="D3095" s="169" t="s">
        <v>228</v>
      </c>
      <c r="E3095" s="490" t="s">
        <v>258</v>
      </c>
      <c r="F3095" s="432"/>
      <c r="G3095" s="432"/>
      <c r="H3095" s="432"/>
      <c r="I3095" s="433"/>
      <c r="J3095" s="490" t="s">
        <v>257</v>
      </c>
      <c r="K3095" s="432"/>
      <c r="L3095" s="433"/>
    </row>
    <row r="3096" spans="2:12" ht="21">
      <c r="B3096" s="483" t="s">
        <v>248</v>
      </c>
      <c r="C3096" s="427"/>
      <c r="D3096" s="170" t="s">
        <v>247</v>
      </c>
      <c r="E3096" s="482">
        <v>-1796.78</v>
      </c>
      <c r="F3096" s="427"/>
      <c r="G3096" s="171">
        <v>-2900</v>
      </c>
      <c r="H3096" s="482">
        <v>1103.22</v>
      </c>
      <c r="I3096" s="427"/>
      <c r="J3096" s="141">
        <v>-677.84</v>
      </c>
      <c r="K3096" s="171">
        <v>-2900</v>
      </c>
      <c r="L3096" s="141">
        <v>2222.16</v>
      </c>
    </row>
    <row r="3097" spans="2:12">
      <c r="B3097" s="483" t="s">
        <v>241</v>
      </c>
      <c r="C3097" s="427"/>
      <c r="D3097" s="170" t="s">
        <v>240</v>
      </c>
      <c r="E3097" s="487" t="s">
        <v>228</v>
      </c>
      <c r="F3097" s="427"/>
      <c r="G3097" s="172" t="s">
        <v>228</v>
      </c>
      <c r="H3097" s="487" t="s">
        <v>228</v>
      </c>
      <c r="I3097" s="427"/>
      <c r="J3097" s="141">
        <v>0</v>
      </c>
      <c r="K3097" s="171">
        <v>0</v>
      </c>
      <c r="L3097" s="141">
        <v>0</v>
      </c>
    </row>
    <row r="3098" spans="2:12">
      <c r="B3098" s="483" t="s">
        <v>239</v>
      </c>
      <c r="C3098" s="427"/>
      <c r="D3098" s="170" t="s">
        <v>238</v>
      </c>
      <c r="E3098" s="487" t="s">
        <v>228</v>
      </c>
      <c r="F3098" s="427"/>
      <c r="G3098" s="172" t="s">
        <v>228</v>
      </c>
      <c r="H3098" s="487" t="s">
        <v>228</v>
      </c>
      <c r="I3098" s="427"/>
      <c r="J3098" s="141">
        <v>-677.84</v>
      </c>
      <c r="K3098" s="171">
        <v>-2900</v>
      </c>
      <c r="L3098" s="141">
        <v>2222.16</v>
      </c>
    </row>
    <row r="3099" spans="2:12" ht="21">
      <c r="B3099" s="483" t="s">
        <v>232</v>
      </c>
      <c r="C3099" s="427"/>
      <c r="D3099" s="170" t="s">
        <v>77</v>
      </c>
      <c r="E3099" s="487" t="s">
        <v>228</v>
      </c>
      <c r="F3099" s="427"/>
      <c r="G3099" s="172" t="s">
        <v>228</v>
      </c>
      <c r="H3099" s="487" t="s">
        <v>228</v>
      </c>
      <c r="I3099" s="427"/>
      <c r="J3099" s="141">
        <v>0</v>
      </c>
      <c r="K3099" s="171">
        <v>0</v>
      </c>
      <c r="L3099" s="141">
        <v>0</v>
      </c>
    </row>
    <row r="3100" spans="2:12" ht="21">
      <c r="B3100" s="483" t="s">
        <v>231</v>
      </c>
      <c r="C3100" s="427"/>
      <c r="D3100" s="170" t="s">
        <v>230</v>
      </c>
      <c r="E3100" s="487" t="s">
        <v>228</v>
      </c>
      <c r="F3100" s="427"/>
      <c r="G3100" s="172" t="s">
        <v>228</v>
      </c>
      <c r="H3100" s="487" t="s">
        <v>228</v>
      </c>
      <c r="I3100" s="427"/>
      <c r="J3100" s="141">
        <v>-677.84</v>
      </c>
      <c r="K3100" s="171">
        <v>-2900</v>
      </c>
      <c r="L3100" s="141">
        <v>2222.16</v>
      </c>
    </row>
    <row r="3101" spans="2:12" ht="21">
      <c r="B3101" s="483" t="s">
        <v>27</v>
      </c>
      <c r="C3101" s="427"/>
      <c r="D3101" s="170" t="s">
        <v>2024</v>
      </c>
      <c r="E3101" s="482">
        <v>-1796.78</v>
      </c>
      <c r="F3101" s="427"/>
      <c r="G3101" s="171">
        <v>-2900</v>
      </c>
      <c r="H3101" s="482">
        <v>1103.22</v>
      </c>
      <c r="I3101" s="427"/>
      <c r="J3101" s="172" t="s">
        <v>228</v>
      </c>
      <c r="K3101" s="172" t="s">
        <v>228</v>
      </c>
      <c r="L3101" s="172" t="s">
        <v>228</v>
      </c>
    </row>
    <row r="3102" spans="2:12">
      <c r="B3102" s="143" t="s">
        <v>228</v>
      </c>
      <c r="C3102" s="143" t="s">
        <v>228</v>
      </c>
      <c r="D3102" s="143" t="s">
        <v>228</v>
      </c>
      <c r="E3102" s="488" t="s">
        <v>228</v>
      </c>
      <c r="F3102" s="422"/>
      <c r="G3102" s="143" t="s">
        <v>228</v>
      </c>
      <c r="H3102" s="488" t="s">
        <v>228</v>
      </c>
      <c r="I3102" s="422"/>
      <c r="J3102" s="143" t="s">
        <v>228</v>
      </c>
      <c r="K3102" s="143" t="s">
        <v>228</v>
      </c>
      <c r="L3102" s="143" t="s">
        <v>228</v>
      </c>
    </row>
    <row r="3103" spans="2:12">
      <c r="B3103" s="485" t="s">
        <v>427</v>
      </c>
      <c r="C3103" s="444"/>
      <c r="D3103" s="167" t="s">
        <v>426</v>
      </c>
      <c r="E3103" s="484" t="s">
        <v>2425</v>
      </c>
      <c r="F3103" s="444"/>
      <c r="G3103" s="168" t="s">
        <v>2426</v>
      </c>
      <c r="H3103" s="484" t="s">
        <v>3</v>
      </c>
      <c r="I3103" s="444"/>
      <c r="J3103" s="168" t="s">
        <v>2425</v>
      </c>
      <c r="K3103" s="168" t="s">
        <v>2426</v>
      </c>
      <c r="L3103" s="168" t="s">
        <v>3</v>
      </c>
    </row>
    <row r="3104" spans="2:12">
      <c r="B3104" s="486" t="s">
        <v>259</v>
      </c>
      <c r="C3104" s="427"/>
      <c r="D3104" s="169" t="s">
        <v>228</v>
      </c>
      <c r="E3104" s="490" t="s">
        <v>258</v>
      </c>
      <c r="F3104" s="432"/>
      <c r="G3104" s="432"/>
      <c r="H3104" s="432"/>
      <c r="I3104" s="433"/>
      <c r="J3104" s="490" t="s">
        <v>257</v>
      </c>
      <c r="K3104" s="432"/>
      <c r="L3104" s="433"/>
    </row>
    <row r="3105" spans="2:12" ht="17.100000000000001" customHeight="1">
      <c r="B3105" s="492" t="s">
        <v>256</v>
      </c>
      <c r="C3105" s="426"/>
      <c r="D3105" s="426"/>
      <c r="E3105" s="426"/>
      <c r="F3105" s="426"/>
      <c r="G3105" s="426"/>
      <c r="H3105" s="426"/>
      <c r="I3105" s="426"/>
      <c r="J3105" s="426"/>
      <c r="K3105" s="426"/>
      <c r="L3105" s="427"/>
    </row>
    <row r="3106" spans="2:12">
      <c r="B3106" s="204" t="s">
        <v>423</v>
      </c>
      <c r="C3106" s="174" t="s">
        <v>626</v>
      </c>
      <c r="D3106" s="229" t="s">
        <v>1099</v>
      </c>
      <c r="E3106" s="489">
        <v>1874.92</v>
      </c>
      <c r="F3106" s="427"/>
      <c r="G3106" s="173">
        <v>1000</v>
      </c>
      <c r="H3106" s="489">
        <v>874.92</v>
      </c>
      <c r="I3106" s="427"/>
      <c r="J3106" s="142">
        <v>1874.92</v>
      </c>
      <c r="K3106" s="173">
        <v>1000</v>
      </c>
      <c r="L3106" s="142">
        <v>874.92</v>
      </c>
    </row>
    <row r="3107" spans="2:12">
      <c r="B3107" s="483" t="s">
        <v>252</v>
      </c>
      <c r="C3107" s="427"/>
      <c r="D3107" s="170" t="s">
        <v>251</v>
      </c>
      <c r="E3107" s="482">
        <v>1874.92</v>
      </c>
      <c r="F3107" s="427"/>
      <c r="G3107" s="171">
        <v>1000</v>
      </c>
      <c r="H3107" s="482">
        <v>874.92</v>
      </c>
      <c r="I3107" s="427"/>
      <c r="J3107" s="141">
        <v>1874.92</v>
      </c>
      <c r="K3107" s="171">
        <v>1000</v>
      </c>
      <c r="L3107" s="141">
        <v>874.92</v>
      </c>
    </row>
    <row r="3108" spans="2:12">
      <c r="B3108" s="204" t="s">
        <v>423</v>
      </c>
      <c r="C3108" s="174" t="s">
        <v>425</v>
      </c>
      <c r="D3108" s="229" t="s">
        <v>424</v>
      </c>
      <c r="E3108" s="489">
        <v>196.52</v>
      </c>
      <c r="F3108" s="427"/>
      <c r="G3108" s="173">
        <v>700</v>
      </c>
      <c r="H3108" s="489">
        <v>-503.48</v>
      </c>
      <c r="I3108" s="427"/>
      <c r="J3108" s="142">
        <v>196.52</v>
      </c>
      <c r="K3108" s="173">
        <v>700</v>
      </c>
      <c r="L3108" s="142">
        <v>-503.48</v>
      </c>
    </row>
    <row r="3109" spans="2:12">
      <c r="B3109" s="204" t="s">
        <v>423</v>
      </c>
      <c r="C3109" s="174" t="s">
        <v>366</v>
      </c>
      <c r="D3109" s="229" t="s">
        <v>655</v>
      </c>
      <c r="E3109" s="489">
        <v>3475.18</v>
      </c>
      <c r="F3109" s="427"/>
      <c r="G3109" s="173">
        <v>3000</v>
      </c>
      <c r="H3109" s="489">
        <v>475.18</v>
      </c>
      <c r="I3109" s="427"/>
      <c r="J3109" s="142">
        <v>2356.2399999999998</v>
      </c>
      <c r="K3109" s="173">
        <v>3000</v>
      </c>
      <c r="L3109" s="142">
        <v>-643.76</v>
      </c>
    </row>
    <row r="3110" spans="2:12">
      <c r="B3110" s="204" t="s">
        <v>423</v>
      </c>
      <c r="C3110" s="174" t="s">
        <v>337</v>
      </c>
      <c r="D3110" s="229" t="s">
        <v>364</v>
      </c>
      <c r="E3110" s="489">
        <v>0</v>
      </c>
      <c r="F3110" s="427"/>
      <c r="G3110" s="173">
        <v>200</v>
      </c>
      <c r="H3110" s="489">
        <v>-200</v>
      </c>
      <c r="I3110" s="427"/>
      <c r="J3110" s="142">
        <v>0</v>
      </c>
      <c r="K3110" s="173">
        <v>200</v>
      </c>
      <c r="L3110" s="142">
        <v>-200</v>
      </c>
    </row>
    <row r="3111" spans="2:12" ht="21">
      <c r="B3111" s="483" t="s">
        <v>250</v>
      </c>
      <c r="C3111" s="427"/>
      <c r="D3111" s="170" t="s">
        <v>249</v>
      </c>
      <c r="E3111" s="482">
        <v>3671.7</v>
      </c>
      <c r="F3111" s="427"/>
      <c r="G3111" s="171">
        <v>3900</v>
      </c>
      <c r="H3111" s="482">
        <v>-228.3</v>
      </c>
      <c r="I3111" s="427"/>
      <c r="J3111" s="141">
        <v>2552.7600000000002</v>
      </c>
      <c r="K3111" s="171">
        <v>3900</v>
      </c>
      <c r="L3111" s="141">
        <v>-1347.24</v>
      </c>
    </row>
    <row r="3112" spans="2:12" ht="21">
      <c r="B3112" s="483" t="s">
        <v>248</v>
      </c>
      <c r="C3112" s="427"/>
      <c r="D3112" s="170" t="s">
        <v>247</v>
      </c>
      <c r="E3112" s="482">
        <v>-1796.78</v>
      </c>
      <c r="F3112" s="427"/>
      <c r="G3112" s="171">
        <v>-2900</v>
      </c>
      <c r="H3112" s="482">
        <v>1103.22</v>
      </c>
      <c r="I3112" s="427"/>
      <c r="J3112" s="141">
        <v>-677.84</v>
      </c>
      <c r="K3112" s="171">
        <v>-2900</v>
      </c>
      <c r="L3112" s="141">
        <v>2222.16</v>
      </c>
    </row>
    <row r="3113" spans="2:12">
      <c r="B3113" s="483" t="s">
        <v>2022</v>
      </c>
      <c r="C3113" s="427"/>
      <c r="D3113" s="170" t="s">
        <v>2023</v>
      </c>
      <c r="E3113" s="482">
        <v>0</v>
      </c>
      <c r="F3113" s="427"/>
      <c r="G3113" s="171">
        <v>0</v>
      </c>
      <c r="H3113" s="482">
        <v>0</v>
      </c>
      <c r="I3113" s="427"/>
      <c r="J3113" s="172" t="s">
        <v>228</v>
      </c>
      <c r="K3113" s="172" t="s">
        <v>228</v>
      </c>
      <c r="L3113" s="172" t="s">
        <v>228</v>
      </c>
    </row>
    <row r="3114" spans="2:12" ht="21">
      <c r="B3114" s="483" t="s">
        <v>27</v>
      </c>
      <c r="C3114" s="427"/>
      <c r="D3114" s="170" t="s">
        <v>2024</v>
      </c>
      <c r="E3114" s="482">
        <v>-1796.78</v>
      </c>
      <c r="F3114" s="427"/>
      <c r="G3114" s="171">
        <v>-2900</v>
      </c>
      <c r="H3114" s="482">
        <v>1103.22</v>
      </c>
      <c r="I3114" s="427"/>
      <c r="J3114" s="172" t="s">
        <v>228</v>
      </c>
      <c r="K3114" s="172" t="s">
        <v>228</v>
      </c>
      <c r="L3114" s="172" t="s">
        <v>228</v>
      </c>
    </row>
    <row r="3115" spans="2:12" ht="17.100000000000001" customHeight="1">
      <c r="B3115" s="492" t="s">
        <v>246</v>
      </c>
      <c r="C3115" s="426"/>
      <c r="D3115" s="426"/>
      <c r="E3115" s="426"/>
      <c r="F3115" s="426"/>
      <c r="G3115" s="426"/>
      <c r="H3115" s="426"/>
      <c r="I3115" s="426"/>
      <c r="J3115" s="426"/>
      <c r="K3115" s="426"/>
      <c r="L3115" s="427"/>
    </row>
    <row r="3116" spans="2:12">
      <c r="B3116" s="483" t="s">
        <v>245</v>
      </c>
      <c r="C3116" s="427"/>
      <c r="D3116" s="170" t="s">
        <v>244</v>
      </c>
      <c r="E3116" s="487" t="s">
        <v>228</v>
      </c>
      <c r="F3116" s="427"/>
      <c r="G3116" s="172" t="s">
        <v>228</v>
      </c>
      <c r="H3116" s="487" t="s">
        <v>228</v>
      </c>
      <c r="I3116" s="427"/>
      <c r="J3116" s="141">
        <v>0</v>
      </c>
      <c r="K3116" s="171">
        <v>0</v>
      </c>
      <c r="L3116" s="141">
        <v>0</v>
      </c>
    </row>
    <row r="3117" spans="2:12">
      <c r="B3117" s="483" t="s">
        <v>243</v>
      </c>
      <c r="C3117" s="427"/>
      <c r="D3117" s="170" t="s">
        <v>242</v>
      </c>
      <c r="E3117" s="487" t="s">
        <v>228</v>
      </c>
      <c r="F3117" s="427"/>
      <c r="G3117" s="172" t="s">
        <v>228</v>
      </c>
      <c r="H3117" s="487" t="s">
        <v>228</v>
      </c>
      <c r="I3117" s="427"/>
      <c r="J3117" s="141">
        <v>0</v>
      </c>
      <c r="K3117" s="171">
        <v>0</v>
      </c>
      <c r="L3117" s="141">
        <v>0</v>
      </c>
    </row>
    <row r="3118" spans="2:12">
      <c r="B3118" s="483" t="s">
        <v>241</v>
      </c>
      <c r="C3118" s="427"/>
      <c r="D3118" s="170" t="s">
        <v>240</v>
      </c>
      <c r="E3118" s="487" t="s">
        <v>228</v>
      </c>
      <c r="F3118" s="427"/>
      <c r="G3118" s="172" t="s">
        <v>228</v>
      </c>
      <c r="H3118" s="487" t="s">
        <v>228</v>
      </c>
      <c r="I3118" s="427"/>
      <c r="J3118" s="141">
        <v>0</v>
      </c>
      <c r="K3118" s="171">
        <v>0</v>
      </c>
      <c r="L3118" s="141">
        <v>0</v>
      </c>
    </row>
    <row r="3119" spans="2:12">
      <c r="B3119" s="483" t="s">
        <v>239</v>
      </c>
      <c r="C3119" s="427"/>
      <c r="D3119" s="170" t="s">
        <v>238</v>
      </c>
      <c r="E3119" s="487" t="s">
        <v>228</v>
      </c>
      <c r="F3119" s="427"/>
      <c r="G3119" s="172" t="s">
        <v>228</v>
      </c>
      <c r="H3119" s="487" t="s">
        <v>228</v>
      </c>
      <c r="I3119" s="427"/>
      <c r="J3119" s="141">
        <v>-677.84</v>
      </c>
      <c r="K3119" s="171">
        <v>-2900</v>
      </c>
      <c r="L3119" s="141">
        <v>2222.16</v>
      </c>
    </row>
    <row r="3120" spans="2:12" ht="17.100000000000001" customHeight="1">
      <c r="B3120" s="492" t="s">
        <v>237</v>
      </c>
      <c r="C3120" s="426"/>
      <c r="D3120" s="426"/>
      <c r="E3120" s="426"/>
      <c r="F3120" s="426"/>
      <c r="G3120" s="426"/>
      <c r="H3120" s="426"/>
      <c r="I3120" s="426"/>
      <c r="J3120" s="426"/>
      <c r="K3120" s="426"/>
      <c r="L3120" s="427"/>
    </row>
    <row r="3121" spans="2:12">
      <c r="B3121" s="483" t="s">
        <v>236</v>
      </c>
      <c r="C3121" s="427"/>
      <c r="D3121" s="170" t="s">
        <v>235</v>
      </c>
      <c r="E3121" s="487" t="s">
        <v>228</v>
      </c>
      <c r="F3121" s="427"/>
      <c r="G3121" s="172" t="s">
        <v>228</v>
      </c>
      <c r="H3121" s="487" t="s">
        <v>228</v>
      </c>
      <c r="I3121" s="427"/>
      <c r="J3121" s="141">
        <v>0</v>
      </c>
      <c r="K3121" s="171">
        <v>0</v>
      </c>
      <c r="L3121" s="141">
        <v>0</v>
      </c>
    </row>
    <row r="3122" spans="2:12">
      <c r="B3122" s="483" t="s">
        <v>234</v>
      </c>
      <c r="C3122" s="427"/>
      <c r="D3122" s="170" t="s">
        <v>233</v>
      </c>
      <c r="E3122" s="487" t="s">
        <v>228</v>
      </c>
      <c r="F3122" s="427"/>
      <c r="G3122" s="172" t="s">
        <v>228</v>
      </c>
      <c r="H3122" s="487" t="s">
        <v>228</v>
      </c>
      <c r="I3122" s="427"/>
      <c r="J3122" s="141">
        <v>0</v>
      </c>
      <c r="K3122" s="171">
        <v>0</v>
      </c>
      <c r="L3122" s="141">
        <v>0</v>
      </c>
    </row>
    <row r="3123" spans="2:12" ht="21">
      <c r="B3123" s="483" t="s">
        <v>232</v>
      </c>
      <c r="C3123" s="427"/>
      <c r="D3123" s="170" t="s">
        <v>77</v>
      </c>
      <c r="E3123" s="487" t="s">
        <v>228</v>
      </c>
      <c r="F3123" s="427"/>
      <c r="G3123" s="172" t="s">
        <v>228</v>
      </c>
      <c r="H3123" s="487" t="s">
        <v>228</v>
      </c>
      <c r="I3123" s="427"/>
      <c r="J3123" s="141">
        <v>0</v>
      </c>
      <c r="K3123" s="171">
        <v>0</v>
      </c>
      <c r="L3123" s="141">
        <v>0</v>
      </c>
    </row>
    <row r="3124" spans="2:12" ht="21">
      <c r="B3124" s="483" t="s">
        <v>231</v>
      </c>
      <c r="C3124" s="427"/>
      <c r="D3124" s="170" t="s">
        <v>230</v>
      </c>
      <c r="E3124" s="487" t="s">
        <v>228</v>
      </c>
      <c r="F3124" s="427"/>
      <c r="G3124" s="172" t="s">
        <v>228</v>
      </c>
      <c r="H3124" s="487" t="s">
        <v>228</v>
      </c>
      <c r="I3124" s="427"/>
      <c r="J3124" s="141">
        <v>-677.84</v>
      </c>
      <c r="K3124" s="171">
        <v>-2900</v>
      </c>
      <c r="L3124" s="141">
        <v>2222.16</v>
      </c>
    </row>
    <row r="3125" spans="2:12">
      <c r="B3125" s="143" t="s">
        <v>228</v>
      </c>
      <c r="C3125" s="143" t="s">
        <v>228</v>
      </c>
      <c r="D3125" s="143" t="s">
        <v>228</v>
      </c>
      <c r="E3125" s="488" t="s">
        <v>228</v>
      </c>
      <c r="F3125" s="422"/>
      <c r="G3125" s="143" t="s">
        <v>228</v>
      </c>
      <c r="H3125" s="488" t="s">
        <v>228</v>
      </c>
      <c r="I3125" s="422"/>
      <c r="J3125" s="143" t="s">
        <v>228</v>
      </c>
      <c r="K3125" s="143" t="s">
        <v>228</v>
      </c>
      <c r="L3125" s="143" t="s">
        <v>228</v>
      </c>
    </row>
    <row r="3126" spans="2:12">
      <c r="B3126" s="485" t="s">
        <v>422</v>
      </c>
      <c r="C3126" s="444"/>
      <c r="D3126" s="167" t="s">
        <v>420</v>
      </c>
      <c r="E3126" s="484" t="s">
        <v>2425</v>
      </c>
      <c r="F3126" s="444"/>
      <c r="G3126" s="168" t="s">
        <v>2426</v>
      </c>
      <c r="H3126" s="484" t="s">
        <v>3</v>
      </c>
      <c r="I3126" s="444"/>
      <c r="J3126" s="168" t="s">
        <v>2425</v>
      </c>
      <c r="K3126" s="168" t="s">
        <v>2426</v>
      </c>
      <c r="L3126" s="168" t="s">
        <v>3</v>
      </c>
    </row>
    <row r="3127" spans="2:12">
      <c r="B3127" s="493" t="s">
        <v>228</v>
      </c>
      <c r="C3127" s="427"/>
      <c r="D3127" s="169" t="s">
        <v>228</v>
      </c>
      <c r="E3127" s="490" t="s">
        <v>258</v>
      </c>
      <c r="F3127" s="432"/>
      <c r="G3127" s="432"/>
      <c r="H3127" s="432"/>
      <c r="I3127" s="433"/>
      <c r="J3127" s="490" t="s">
        <v>257</v>
      </c>
      <c r="K3127" s="432"/>
      <c r="L3127" s="433"/>
    </row>
    <row r="3128" spans="2:12" ht="21">
      <c r="B3128" s="483" t="s">
        <v>248</v>
      </c>
      <c r="C3128" s="427"/>
      <c r="D3128" s="170" t="s">
        <v>247</v>
      </c>
      <c r="E3128" s="482">
        <v>-10823.47</v>
      </c>
      <c r="F3128" s="427"/>
      <c r="G3128" s="171">
        <v>-15400</v>
      </c>
      <c r="H3128" s="482">
        <v>4576.53</v>
      </c>
      <c r="I3128" s="427"/>
      <c r="J3128" s="141">
        <v>-8277.7000000000007</v>
      </c>
      <c r="K3128" s="171">
        <v>-15000</v>
      </c>
      <c r="L3128" s="141">
        <v>6722.3</v>
      </c>
    </row>
    <row r="3129" spans="2:12">
      <c r="B3129" s="483" t="s">
        <v>241</v>
      </c>
      <c r="C3129" s="427"/>
      <c r="D3129" s="170" t="s">
        <v>240</v>
      </c>
      <c r="E3129" s="487" t="s">
        <v>228</v>
      </c>
      <c r="F3129" s="427"/>
      <c r="G3129" s="172" t="s">
        <v>228</v>
      </c>
      <c r="H3129" s="487" t="s">
        <v>228</v>
      </c>
      <c r="I3129" s="427"/>
      <c r="J3129" s="141">
        <v>0</v>
      </c>
      <c r="K3129" s="171">
        <v>0</v>
      </c>
      <c r="L3129" s="141">
        <v>0</v>
      </c>
    </row>
    <row r="3130" spans="2:12">
      <c r="B3130" s="483" t="s">
        <v>239</v>
      </c>
      <c r="C3130" s="427"/>
      <c r="D3130" s="170" t="s">
        <v>238</v>
      </c>
      <c r="E3130" s="487" t="s">
        <v>228</v>
      </c>
      <c r="F3130" s="427"/>
      <c r="G3130" s="172" t="s">
        <v>228</v>
      </c>
      <c r="H3130" s="487" t="s">
        <v>228</v>
      </c>
      <c r="I3130" s="427"/>
      <c r="J3130" s="141">
        <v>-8277.7000000000007</v>
      </c>
      <c r="K3130" s="171">
        <v>-15000</v>
      </c>
      <c r="L3130" s="141">
        <v>6722.3</v>
      </c>
    </row>
    <row r="3131" spans="2:12" ht="21">
      <c r="B3131" s="483" t="s">
        <v>232</v>
      </c>
      <c r="C3131" s="427"/>
      <c r="D3131" s="170" t="s">
        <v>77</v>
      </c>
      <c r="E3131" s="487" t="s">
        <v>228</v>
      </c>
      <c r="F3131" s="427"/>
      <c r="G3131" s="172" t="s">
        <v>228</v>
      </c>
      <c r="H3131" s="487" t="s">
        <v>228</v>
      </c>
      <c r="I3131" s="427"/>
      <c r="J3131" s="141">
        <v>0</v>
      </c>
      <c r="K3131" s="171">
        <v>0</v>
      </c>
      <c r="L3131" s="141">
        <v>0</v>
      </c>
    </row>
    <row r="3132" spans="2:12" ht="21">
      <c r="B3132" s="483" t="s">
        <v>231</v>
      </c>
      <c r="C3132" s="427"/>
      <c r="D3132" s="170" t="s">
        <v>230</v>
      </c>
      <c r="E3132" s="487" t="s">
        <v>228</v>
      </c>
      <c r="F3132" s="427"/>
      <c r="G3132" s="172" t="s">
        <v>228</v>
      </c>
      <c r="H3132" s="487" t="s">
        <v>228</v>
      </c>
      <c r="I3132" s="427"/>
      <c r="J3132" s="141">
        <v>-8277.7000000000007</v>
      </c>
      <c r="K3132" s="171">
        <v>-15000</v>
      </c>
      <c r="L3132" s="141">
        <v>6722.3</v>
      </c>
    </row>
    <row r="3133" spans="2:12" ht="21">
      <c r="B3133" s="483" t="s">
        <v>27</v>
      </c>
      <c r="C3133" s="427"/>
      <c r="D3133" s="170" t="s">
        <v>2024</v>
      </c>
      <c r="E3133" s="482">
        <v>-10823.47</v>
      </c>
      <c r="F3133" s="427"/>
      <c r="G3133" s="171">
        <v>-15400</v>
      </c>
      <c r="H3133" s="482">
        <v>4576.53</v>
      </c>
      <c r="I3133" s="427"/>
      <c r="J3133" s="172" t="s">
        <v>228</v>
      </c>
      <c r="K3133" s="172" t="s">
        <v>228</v>
      </c>
      <c r="L3133" s="172" t="s">
        <v>228</v>
      </c>
    </row>
    <row r="3134" spans="2:12">
      <c r="B3134" s="143" t="s">
        <v>228</v>
      </c>
      <c r="C3134" s="143" t="s">
        <v>228</v>
      </c>
      <c r="D3134" s="143" t="s">
        <v>228</v>
      </c>
      <c r="E3134" s="488" t="s">
        <v>228</v>
      </c>
      <c r="F3134" s="422"/>
      <c r="G3134" s="143" t="s">
        <v>228</v>
      </c>
      <c r="H3134" s="488" t="s">
        <v>228</v>
      </c>
      <c r="I3134" s="422"/>
      <c r="J3134" s="143" t="s">
        <v>228</v>
      </c>
      <c r="K3134" s="143" t="s">
        <v>228</v>
      </c>
      <c r="L3134" s="143" t="s">
        <v>228</v>
      </c>
    </row>
    <row r="3135" spans="2:12">
      <c r="B3135" s="485" t="s">
        <v>421</v>
      </c>
      <c r="C3135" s="444"/>
      <c r="D3135" s="167" t="s">
        <v>420</v>
      </c>
      <c r="E3135" s="484" t="s">
        <v>2425</v>
      </c>
      <c r="F3135" s="444"/>
      <c r="G3135" s="168" t="s">
        <v>2426</v>
      </c>
      <c r="H3135" s="484" t="s">
        <v>3</v>
      </c>
      <c r="I3135" s="444"/>
      <c r="J3135" s="168" t="s">
        <v>2425</v>
      </c>
      <c r="K3135" s="168" t="s">
        <v>2426</v>
      </c>
      <c r="L3135" s="168" t="s">
        <v>3</v>
      </c>
    </row>
    <row r="3136" spans="2:12">
      <c r="B3136" s="486" t="s">
        <v>259</v>
      </c>
      <c r="C3136" s="427"/>
      <c r="D3136" s="169" t="s">
        <v>228</v>
      </c>
      <c r="E3136" s="490" t="s">
        <v>258</v>
      </c>
      <c r="F3136" s="432"/>
      <c r="G3136" s="432"/>
      <c r="H3136" s="432"/>
      <c r="I3136" s="433"/>
      <c r="J3136" s="490" t="s">
        <v>257</v>
      </c>
      <c r="K3136" s="432"/>
      <c r="L3136" s="433"/>
    </row>
    <row r="3137" spans="2:12" ht="17.100000000000001" customHeight="1">
      <c r="B3137" s="492" t="s">
        <v>256</v>
      </c>
      <c r="C3137" s="426"/>
      <c r="D3137" s="426"/>
      <c r="E3137" s="426"/>
      <c r="F3137" s="426"/>
      <c r="G3137" s="426"/>
      <c r="H3137" s="426"/>
      <c r="I3137" s="426"/>
      <c r="J3137" s="426"/>
      <c r="K3137" s="426"/>
      <c r="L3137" s="427"/>
    </row>
    <row r="3138" spans="2:12">
      <c r="B3138" s="204" t="s">
        <v>410</v>
      </c>
      <c r="C3138" s="174" t="s">
        <v>626</v>
      </c>
      <c r="D3138" s="229" t="s">
        <v>1099</v>
      </c>
      <c r="E3138" s="489">
        <v>0</v>
      </c>
      <c r="F3138" s="427"/>
      <c r="G3138" s="173">
        <v>200</v>
      </c>
      <c r="H3138" s="489">
        <v>-200</v>
      </c>
      <c r="I3138" s="427"/>
      <c r="J3138" s="142">
        <v>0</v>
      </c>
      <c r="K3138" s="173">
        <v>200</v>
      </c>
      <c r="L3138" s="142">
        <v>-200</v>
      </c>
    </row>
    <row r="3139" spans="2:12" ht="21">
      <c r="B3139" s="204" t="s">
        <v>410</v>
      </c>
      <c r="C3139" s="174" t="s">
        <v>385</v>
      </c>
      <c r="D3139" s="229" t="s">
        <v>384</v>
      </c>
      <c r="E3139" s="489">
        <v>4271.71</v>
      </c>
      <c r="F3139" s="427"/>
      <c r="G3139" s="173">
        <v>4300</v>
      </c>
      <c r="H3139" s="489">
        <v>-28.29</v>
      </c>
      <c r="I3139" s="427"/>
      <c r="J3139" s="174" t="s">
        <v>228</v>
      </c>
      <c r="K3139" s="174" t="s">
        <v>228</v>
      </c>
      <c r="L3139" s="174" t="s">
        <v>228</v>
      </c>
    </row>
    <row r="3140" spans="2:12">
      <c r="B3140" s="483" t="s">
        <v>252</v>
      </c>
      <c r="C3140" s="427"/>
      <c r="D3140" s="170" t="s">
        <v>251</v>
      </c>
      <c r="E3140" s="482">
        <v>4271.71</v>
      </c>
      <c r="F3140" s="427"/>
      <c r="G3140" s="171">
        <v>4500</v>
      </c>
      <c r="H3140" s="482">
        <v>-228.29</v>
      </c>
      <c r="I3140" s="427"/>
      <c r="J3140" s="141">
        <v>0</v>
      </c>
      <c r="K3140" s="171">
        <v>200</v>
      </c>
      <c r="L3140" s="141">
        <v>-200</v>
      </c>
    </row>
    <row r="3141" spans="2:12">
      <c r="B3141" s="204" t="s">
        <v>410</v>
      </c>
      <c r="C3141" s="174" t="s">
        <v>419</v>
      </c>
      <c r="D3141" s="229" t="s">
        <v>418</v>
      </c>
      <c r="E3141" s="489">
        <v>51.83</v>
      </c>
      <c r="F3141" s="427"/>
      <c r="G3141" s="173">
        <v>2000</v>
      </c>
      <c r="H3141" s="489">
        <v>-1948.17</v>
      </c>
      <c r="I3141" s="427"/>
      <c r="J3141" s="142">
        <v>51.83</v>
      </c>
      <c r="K3141" s="173">
        <v>2000</v>
      </c>
      <c r="L3141" s="142">
        <v>-1948.17</v>
      </c>
    </row>
    <row r="3142" spans="2:12">
      <c r="B3142" s="204" t="s">
        <v>410</v>
      </c>
      <c r="C3142" s="174" t="s">
        <v>417</v>
      </c>
      <c r="D3142" s="229" t="s">
        <v>416</v>
      </c>
      <c r="E3142" s="489">
        <v>4246.71</v>
      </c>
      <c r="F3142" s="427"/>
      <c r="G3142" s="173">
        <v>6000</v>
      </c>
      <c r="H3142" s="489">
        <v>-1753.29</v>
      </c>
      <c r="I3142" s="427"/>
      <c r="J3142" s="142">
        <v>3488.85</v>
      </c>
      <c r="K3142" s="173">
        <v>6000</v>
      </c>
      <c r="L3142" s="142">
        <v>-2511.15</v>
      </c>
    </row>
    <row r="3143" spans="2:12">
      <c r="B3143" s="204" t="s">
        <v>410</v>
      </c>
      <c r="C3143" s="174" t="s">
        <v>415</v>
      </c>
      <c r="D3143" s="229" t="s">
        <v>414</v>
      </c>
      <c r="E3143" s="489">
        <v>2574.8000000000002</v>
      </c>
      <c r="F3143" s="427"/>
      <c r="G3143" s="173">
        <v>2000</v>
      </c>
      <c r="H3143" s="489">
        <v>574.79999999999995</v>
      </c>
      <c r="I3143" s="427"/>
      <c r="J3143" s="142">
        <v>2574.8000000000002</v>
      </c>
      <c r="K3143" s="173">
        <v>2000</v>
      </c>
      <c r="L3143" s="142">
        <v>574.79999999999995</v>
      </c>
    </row>
    <row r="3144" spans="2:12">
      <c r="B3144" s="204" t="s">
        <v>410</v>
      </c>
      <c r="C3144" s="174" t="s">
        <v>400</v>
      </c>
      <c r="D3144" s="229" t="s">
        <v>399</v>
      </c>
      <c r="E3144" s="489">
        <v>1003.38</v>
      </c>
      <c r="F3144" s="427"/>
      <c r="G3144" s="173">
        <v>1100</v>
      </c>
      <c r="H3144" s="489">
        <v>-96.62</v>
      </c>
      <c r="I3144" s="427"/>
      <c r="J3144" s="142">
        <v>1003.38</v>
      </c>
      <c r="K3144" s="173">
        <v>1100</v>
      </c>
      <c r="L3144" s="142">
        <v>-96.62</v>
      </c>
    </row>
    <row r="3145" spans="2:12">
      <c r="B3145" s="204" t="s">
        <v>410</v>
      </c>
      <c r="C3145" s="174" t="s">
        <v>348</v>
      </c>
      <c r="D3145" s="229" t="s">
        <v>346</v>
      </c>
      <c r="E3145" s="489">
        <v>423.6</v>
      </c>
      <c r="F3145" s="427"/>
      <c r="G3145" s="173">
        <v>400</v>
      </c>
      <c r="H3145" s="489">
        <v>23.6</v>
      </c>
      <c r="I3145" s="427"/>
      <c r="J3145" s="174" t="s">
        <v>228</v>
      </c>
      <c r="K3145" s="174" t="s">
        <v>228</v>
      </c>
      <c r="L3145" s="174" t="s">
        <v>228</v>
      </c>
    </row>
    <row r="3146" spans="2:12">
      <c r="B3146" s="204" t="s">
        <v>410</v>
      </c>
      <c r="C3146" s="174" t="s">
        <v>397</v>
      </c>
      <c r="D3146" s="229" t="s">
        <v>346</v>
      </c>
      <c r="E3146" s="489">
        <v>3569.52</v>
      </c>
      <c r="F3146" s="427"/>
      <c r="G3146" s="173">
        <v>3600</v>
      </c>
      <c r="H3146" s="489">
        <v>-30.48</v>
      </c>
      <c r="I3146" s="427"/>
      <c r="J3146" s="174" t="s">
        <v>228</v>
      </c>
      <c r="K3146" s="174" t="s">
        <v>228</v>
      </c>
      <c r="L3146" s="174" t="s">
        <v>228</v>
      </c>
    </row>
    <row r="3147" spans="2:12">
      <c r="B3147" s="204" t="s">
        <v>410</v>
      </c>
      <c r="C3147" s="174" t="s">
        <v>347</v>
      </c>
      <c r="D3147" s="229" t="s">
        <v>346</v>
      </c>
      <c r="E3147" s="489">
        <v>333.33</v>
      </c>
      <c r="F3147" s="427"/>
      <c r="G3147" s="173">
        <v>300</v>
      </c>
      <c r="H3147" s="489">
        <v>33.33</v>
      </c>
      <c r="I3147" s="427"/>
      <c r="J3147" s="174" t="s">
        <v>228</v>
      </c>
      <c r="K3147" s="174" t="s">
        <v>228</v>
      </c>
      <c r="L3147" s="174" t="s">
        <v>228</v>
      </c>
    </row>
    <row r="3148" spans="2:12">
      <c r="B3148" s="204" t="s">
        <v>410</v>
      </c>
      <c r="C3148" s="174" t="s">
        <v>413</v>
      </c>
      <c r="D3148" s="229" t="s">
        <v>346</v>
      </c>
      <c r="E3148" s="489">
        <v>366.98</v>
      </c>
      <c r="F3148" s="427"/>
      <c r="G3148" s="173">
        <v>400</v>
      </c>
      <c r="H3148" s="489">
        <v>-33.020000000000003</v>
      </c>
      <c r="I3148" s="427"/>
      <c r="J3148" s="174" t="s">
        <v>228</v>
      </c>
      <c r="K3148" s="174" t="s">
        <v>228</v>
      </c>
      <c r="L3148" s="174" t="s">
        <v>228</v>
      </c>
    </row>
    <row r="3149" spans="2:12">
      <c r="B3149" s="204" t="s">
        <v>410</v>
      </c>
      <c r="C3149" s="174" t="s">
        <v>412</v>
      </c>
      <c r="D3149" s="229" t="s">
        <v>411</v>
      </c>
      <c r="E3149" s="489">
        <v>283.31</v>
      </c>
      <c r="F3149" s="427"/>
      <c r="G3149" s="173">
        <v>500</v>
      </c>
      <c r="H3149" s="489">
        <v>-216.69</v>
      </c>
      <c r="I3149" s="427"/>
      <c r="J3149" s="142">
        <v>283.31</v>
      </c>
      <c r="K3149" s="173">
        <v>500</v>
      </c>
      <c r="L3149" s="142">
        <v>-216.69</v>
      </c>
    </row>
    <row r="3150" spans="2:12">
      <c r="B3150" s="204" t="s">
        <v>410</v>
      </c>
      <c r="C3150" s="174" t="s">
        <v>345</v>
      </c>
      <c r="D3150" s="229" t="s">
        <v>344</v>
      </c>
      <c r="E3150" s="489">
        <v>694.98</v>
      </c>
      <c r="F3150" s="427"/>
      <c r="G3150" s="173">
        <v>1800</v>
      </c>
      <c r="H3150" s="489">
        <v>-1105.02</v>
      </c>
      <c r="I3150" s="427"/>
      <c r="J3150" s="142">
        <v>694.98</v>
      </c>
      <c r="K3150" s="173">
        <v>1800</v>
      </c>
      <c r="L3150" s="142">
        <v>-1105.02</v>
      </c>
    </row>
    <row r="3151" spans="2:12">
      <c r="B3151" s="204" t="s">
        <v>410</v>
      </c>
      <c r="C3151" s="174" t="s">
        <v>1897</v>
      </c>
      <c r="D3151" s="229" t="s">
        <v>1898</v>
      </c>
      <c r="E3151" s="489">
        <v>180.55</v>
      </c>
      <c r="F3151" s="427"/>
      <c r="G3151" s="173">
        <v>800</v>
      </c>
      <c r="H3151" s="489">
        <v>-619.45000000000005</v>
      </c>
      <c r="I3151" s="427"/>
      <c r="J3151" s="142">
        <v>180.55</v>
      </c>
      <c r="K3151" s="173">
        <v>800</v>
      </c>
      <c r="L3151" s="142">
        <v>-619.45000000000005</v>
      </c>
    </row>
    <row r="3152" spans="2:12">
      <c r="B3152" s="204" t="s">
        <v>410</v>
      </c>
      <c r="C3152" s="174" t="s">
        <v>366</v>
      </c>
      <c r="D3152" s="229" t="s">
        <v>655</v>
      </c>
      <c r="E3152" s="489">
        <v>1366.19</v>
      </c>
      <c r="F3152" s="427"/>
      <c r="G3152" s="173">
        <v>1000</v>
      </c>
      <c r="H3152" s="489">
        <v>366.19</v>
      </c>
      <c r="I3152" s="427"/>
      <c r="J3152" s="142">
        <v>0</v>
      </c>
      <c r="K3152" s="173">
        <v>1000</v>
      </c>
      <c r="L3152" s="142">
        <v>-1000</v>
      </c>
    </row>
    <row r="3153" spans="2:12" ht="21">
      <c r="B3153" s="483" t="s">
        <v>250</v>
      </c>
      <c r="C3153" s="427"/>
      <c r="D3153" s="170" t="s">
        <v>249</v>
      </c>
      <c r="E3153" s="482">
        <v>15095.18</v>
      </c>
      <c r="F3153" s="427"/>
      <c r="G3153" s="171">
        <v>19900</v>
      </c>
      <c r="H3153" s="482">
        <v>-4804.82</v>
      </c>
      <c r="I3153" s="427"/>
      <c r="J3153" s="141">
        <v>8277.7000000000007</v>
      </c>
      <c r="K3153" s="171">
        <v>15200</v>
      </c>
      <c r="L3153" s="141">
        <v>-6922.3</v>
      </c>
    </row>
    <row r="3154" spans="2:12" ht="21">
      <c r="B3154" s="483" t="s">
        <v>248</v>
      </c>
      <c r="C3154" s="427"/>
      <c r="D3154" s="170" t="s">
        <v>247</v>
      </c>
      <c r="E3154" s="482">
        <v>-10823.47</v>
      </c>
      <c r="F3154" s="427"/>
      <c r="G3154" s="171">
        <v>-15400</v>
      </c>
      <c r="H3154" s="482">
        <v>4576.53</v>
      </c>
      <c r="I3154" s="427"/>
      <c r="J3154" s="141">
        <v>-8277.7000000000007</v>
      </c>
      <c r="K3154" s="171">
        <v>-15000</v>
      </c>
      <c r="L3154" s="141">
        <v>6722.3</v>
      </c>
    </row>
    <row r="3155" spans="2:12">
      <c r="B3155" s="483" t="s">
        <v>2022</v>
      </c>
      <c r="C3155" s="427"/>
      <c r="D3155" s="170" t="s">
        <v>2023</v>
      </c>
      <c r="E3155" s="482">
        <v>0</v>
      </c>
      <c r="F3155" s="427"/>
      <c r="G3155" s="171">
        <v>0</v>
      </c>
      <c r="H3155" s="482">
        <v>0</v>
      </c>
      <c r="I3155" s="427"/>
      <c r="J3155" s="172" t="s">
        <v>228</v>
      </c>
      <c r="K3155" s="172" t="s">
        <v>228</v>
      </c>
      <c r="L3155" s="172" t="s">
        <v>228</v>
      </c>
    </row>
    <row r="3156" spans="2:12" ht="21">
      <c r="B3156" s="483" t="s">
        <v>27</v>
      </c>
      <c r="C3156" s="427"/>
      <c r="D3156" s="170" t="s">
        <v>2024</v>
      </c>
      <c r="E3156" s="482">
        <v>-10823.47</v>
      </c>
      <c r="F3156" s="427"/>
      <c r="G3156" s="171">
        <v>-15400</v>
      </c>
      <c r="H3156" s="482">
        <v>4576.53</v>
      </c>
      <c r="I3156" s="427"/>
      <c r="J3156" s="172" t="s">
        <v>228</v>
      </c>
      <c r="K3156" s="172" t="s">
        <v>228</v>
      </c>
      <c r="L3156" s="172" t="s">
        <v>228</v>
      </c>
    </row>
    <row r="3157" spans="2:12" ht="17.100000000000001" customHeight="1">
      <c r="B3157" s="492" t="s">
        <v>246</v>
      </c>
      <c r="C3157" s="426"/>
      <c r="D3157" s="426"/>
      <c r="E3157" s="426"/>
      <c r="F3157" s="426"/>
      <c r="G3157" s="426"/>
      <c r="H3157" s="426"/>
      <c r="I3157" s="426"/>
      <c r="J3157" s="426"/>
      <c r="K3157" s="426"/>
      <c r="L3157" s="427"/>
    </row>
    <row r="3158" spans="2:12">
      <c r="B3158" s="483" t="s">
        <v>245</v>
      </c>
      <c r="C3158" s="427"/>
      <c r="D3158" s="170" t="s">
        <v>244</v>
      </c>
      <c r="E3158" s="487" t="s">
        <v>228</v>
      </c>
      <c r="F3158" s="427"/>
      <c r="G3158" s="172" t="s">
        <v>228</v>
      </c>
      <c r="H3158" s="487" t="s">
        <v>228</v>
      </c>
      <c r="I3158" s="427"/>
      <c r="J3158" s="141">
        <v>0</v>
      </c>
      <c r="K3158" s="171">
        <v>0</v>
      </c>
      <c r="L3158" s="141">
        <v>0</v>
      </c>
    </row>
    <row r="3159" spans="2:12">
      <c r="B3159" s="483" t="s">
        <v>243</v>
      </c>
      <c r="C3159" s="427"/>
      <c r="D3159" s="170" t="s">
        <v>242</v>
      </c>
      <c r="E3159" s="487" t="s">
        <v>228</v>
      </c>
      <c r="F3159" s="427"/>
      <c r="G3159" s="172" t="s">
        <v>228</v>
      </c>
      <c r="H3159" s="487" t="s">
        <v>228</v>
      </c>
      <c r="I3159" s="427"/>
      <c r="J3159" s="141">
        <v>0</v>
      </c>
      <c r="K3159" s="171">
        <v>0</v>
      </c>
      <c r="L3159" s="141">
        <v>0</v>
      </c>
    </row>
    <row r="3160" spans="2:12">
      <c r="B3160" s="483" t="s">
        <v>241</v>
      </c>
      <c r="C3160" s="427"/>
      <c r="D3160" s="170" t="s">
        <v>240</v>
      </c>
      <c r="E3160" s="487" t="s">
        <v>228</v>
      </c>
      <c r="F3160" s="427"/>
      <c r="G3160" s="172" t="s">
        <v>228</v>
      </c>
      <c r="H3160" s="487" t="s">
        <v>228</v>
      </c>
      <c r="I3160" s="427"/>
      <c r="J3160" s="141">
        <v>0</v>
      </c>
      <c r="K3160" s="171">
        <v>0</v>
      </c>
      <c r="L3160" s="141">
        <v>0</v>
      </c>
    </row>
    <row r="3161" spans="2:12">
      <c r="B3161" s="483" t="s">
        <v>239</v>
      </c>
      <c r="C3161" s="427"/>
      <c r="D3161" s="170" t="s">
        <v>238</v>
      </c>
      <c r="E3161" s="487" t="s">
        <v>228</v>
      </c>
      <c r="F3161" s="427"/>
      <c r="G3161" s="172" t="s">
        <v>228</v>
      </c>
      <c r="H3161" s="487" t="s">
        <v>228</v>
      </c>
      <c r="I3161" s="427"/>
      <c r="J3161" s="141">
        <v>-8277.7000000000007</v>
      </c>
      <c r="K3161" s="171">
        <v>-15000</v>
      </c>
      <c r="L3161" s="141">
        <v>6722.3</v>
      </c>
    </row>
    <row r="3162" spans="2:12" ht="17.100000000000001" customHeight="1">
      <c r="B3162" s="492" t="s">
        <v>237</v>
      </c>
      <c r="C3162" s="426"/>
      <c r="D3162" s="426"/>
      <c r="E3162" s="426"/>
      <c r="F3162" s="426"/>
      <c r="G3162" s="426"/>
      <c r="H3162" s="426"/>
      <c r="I3162" s="426"/>
      <c r="J3162" s="426"/>
      <c r="K3162" s="426"/>
      <c r="L3162" s="427"/>
    </row>
    <row r="3163" spans="2:12">
      <c r="B3163" s="483" t="s">
        <v>236</v>
      </c>
      <c r="C3163" s="427"/>
      <c r="D3163" s="170" t="s">
        <v>235</v>
      </c>
      <c r="E3163" s="487" t="s">
        <v>228</v>
      </c>
      <c r="F3163" s="427"/>
      <c r="G3163" s="172" t="s">
        <v>228</v>
      </c>
      <c r="H3163" s="487" t="s">
        <v>228</v>
      </c>
      <c r="I3163" s="427"/>
      <c r="J3163" s="141">
        <v>0</v>
      </c>
      <c r="K3163" s="171">
        <v>0</v>
      </c>
      <c r="L3163" s="141">
        <v>0</v>
      </c>
    </row>
    <row r="3164" spans="2:12">
      <c r="B3164" s="483" t="s">
        <v>234</v>
      </c>
      <c r="C3164" s="427"/>
      <c r="D3164" s="170" t="s">
        <v>233</v>
      </c>
      <c r="E3164" s="487" t="s">
        <v>228</v>
      </c>
      <c r="F3164" s="427"/>
      <c r="G3164" s="172" t="s">
        <v>228</v>
      </c>
      <c r="H3164" s="487" t="s">
        <v>228</v>
      </c>
      <c r="I3164" s="427"/>
      <c r="J3164" s="141">
        <v>0</v>
      </c>
      <c r="K3164" s="171">
        <v>0</v>
      </c>
      <c r="L3164" s="141">
        <v>0</v>
      </c>
    </row>
    <row r="3165" spans="2:12" ht="21">
      <c r="B3165" s="483" t="s">
        <v>232</v>
      </c>
      <c r="C3165" s="427"/>
      <c r="D3165" s="170" t="s">
        <v>77</v>
      </c>
      <c r="E3165" s="487" t="s">
        <v>228</v>
      </c>
      <c r="F3165" s="427"/>
      <c r="G3165" s="172" t="s">
        <v>228</v>
      </c>
      <c r="H3165" s="487" t="s">
        <v>228</v>
      </c>
      <c r="I3165" s="427"/>
      <c r="J3165" s="141">
        <v>0</v>
      </c>
      <c r="K3165" s="171">
        <v>0</v>
      </c>
      <c r="L3165" s="141">
        <v>0</v>
      </c>
    </row>
    <row r="3166" spans="2:12" ht="21">
      <c r="B3166" s="483" t="s">
        <v>231</v>
      </c>
      <c r="C3166" s="427"/>
      <c r="D3166" s="170" t="s">
        <v>230</v>
      </c>
      <c r="E3166" s="487" t="s">
        <v>228</v>
      </c>
      <c r="F3166" s="427"/>
      <c r="G3166" s="172" t="s">
        <v>228</v>
      </c>
      <c r="H3166" s="487" t="s">
        <v>228</v>
      </c>
      <c r="I3166" s="427"/>
      <c r="J3166" s="141">
        <v>-8277.7000000000007</v>
      </c>
      <c r="K3166" s="171">
        <v>-15000</v>
      </c>
      <c r="L3166" s="141">
        <v>6722.3</v>
      </c>
    </row>
    <row r="3167" spans="2:12">
      <c r="B3167" s="143" t="s">
        <v>228</v>
      </c>
      <c r="C3167" s="143" t="s">
        <v>228</v>
      </c>
      <c r="D3167" s="143" t="s">
        <v>228</v>
      </c>
      <c r="E3167" s="488" t="s">
        <v>228</v>
      </c>
      <c r="F3167" s="422"/>
      <c r="G3167" s="143" t="s">
        <v>228</v>
      </c>
      <c r="H3167" s="488" t="s">
        <v>228</v>
      </c>
      <c r="I3167" s="422"/>
      <c r="J3167" s="143" t="s">
        <v>228</v>
      </c>
      <c r="K3167" s="143" t="s">
        <v>228</v>
      </c>
      <c r="L3167" s="143" t="s">
        <v>228</v>
      </c>
    </row>
    <row r="3168" spans="2:12">
      <c r="B3168" s="485" t="s">
        <v>409</v>
      </c>
      <c r="C3168" s="444"/>
      <c r="D3168" s="167" t="s">
        <v>408</v>
      </c>
      <c r="E3168" s="484" t="s">
        <v>2425</v>
      </c>
      <c r="F3168" s="444"/>
      <c r="G3168" s="168" t="s">
        <v>2426</v>
      </c>
      <c r="H3168" s="484" t="s">
        <v>3</v>
      </c>
      <c r="I3168" s="444"/>
      <c r="J3168" s="168" t="s">
        <v>2425</v>
      </c>
      <c r="K3168" s="168" t="s">
        <v>2426</v>
      </c>
      <c r="L3168" s="168" t="s">
        <v>3</v>
      </c>
    </row>
    <row r="3169" spans="2:12">
      <c r="B3169" s="493" t="s">
        <v>228</v>
      </c>
      <c r="C3169" s="427"/>
      <c r="D3169" s="169" t="s">
        <v>228</v>
      </c>
      <c r="E3169" s="490" t="s">
        <v>258</v>
      </c>
      <c r="F3169" s="432"/>
      <c r="G3169" s="432"/>
      <c r="H3169" s="432"/>
      <c r="I3169" s="433"/>
      <c r="J3169" s="490" t="s">
        <v>257</v>
      </c>
      <c r="K3169" s="432"/>
      <c r="L3169" s="433"/>
    </row>
    <row r="3170" spans="2:12" ht="21">
      <c r="B3170" s="483" t="s">
        <v>248</v>
      </c>
      <c r="C3170" s="427"/>
      <c r="D3170" s="170" t="s">
        <v>247</v>
      </c>
      <c r="E3170" s="482">
        <v>55796.1</v>
      </c>
      <c r="F3170" s="427"/>
      <c r="G3170" s="171">
        <v>-19100</v>
      </c>
      <c r="H3170" s="482">
        <v>74896.100000000006</v>
      </c>
      <c r="I3170" s="427"/>
      <c r="J3170" s="141">
        <v>96482.6</v>
      </c>
      <c r="K3170" s="171">
        <v>38800</v>
      </c>
      <c r="L3170" s="141">
        <v>57682.6</v>
      </c>
    </row>
    <row r="3171" spans="2:12">
      <c r="B3171" s="483" t="s">
        <v>241</v>
      </c>
      <c r="C3171" s="427"/>
      <c r="D3171" s="170" t="s">
        <v>240</v>
      </c>
      <c r="E3171" s="487" t="s">
        <v>228</v>
      </c>
      <c r="F3171" s="427"/>
      <c r="G3171" s="172" t="s">
        <v>228</v>
      </c>
      <c r="H3171" s="487" t="s">
        <v>228</v>
      </c>
      <c r="I3171" s="427"/>
      <c r="J3171" s="141">
        <v>81119.100000000006</v>
      </c>
      <c r="K3171" s="171">
        <v>63200</v>
      </c>
      <c r="L3171" s="141">
        <v>17919.099999999999</v>
      </c>
    </row>
    <row r="3172" spans="2:12">
      <c r="B3172" s="483" t="s">
        <v>239</v>
      </c>
      <c r="C3172" s="427"/>
      <c r="D3172" s="170" t="s">
        <v>238</v>
      </c>
      <c r="E3172" s="487" t="s">
        <v>228</v>
      </c>
      <c r="F3172" s="427"/>
      <c r="G3172" s="172" t="s">
        <v>228</v>
      </c>
      <c r="H3172" s="487" t="s">
        <v>228</v>
      </c>
      <c r="I3172" s="427"/>
      <c r="J3172" s="141">
        <v>177601.7</v>
      </c>
      <c r="K3172" s="171">
        <v>102000</v>
      </c>
      <c r="L3172" s="141">
        <v>75601.7</v>
      </c>
    </row>
    <row r="3173" spans="2:12" ht="21">
      <c r="B3173" s="483" t="s">
        <v>232</v>
      </c>
      <c r="C3173" s="427"/>
      <c r="D3173" s="170" t="s">
        <v>77</v>
      </c>
      <c r="E3173" s="487" t="s">
        <v>228</v>
      </c>
      <c r="F3173" s="427"/>
      <c r="G3173" s="172" t="s">
        <v>228</v>
      </c>
      <c r="H3173" s="487" t="s">
        <v>228</v>
      </c>
      <c r="I3173" s="427"/>
      <c r="J3173" s="141">
        <v>-99587.24</v>
      </c>
      <c r="K3173" s="171">
        <v>-104600</v>
      </c>
      <c r="L3173" s="141">
        <v>5012.76</v>
      </c>
    </row>
    <row r="3174" spans="2:12" ht="21">
      <c r="B3174" s="483" t="s">
        <v>231</v>
      </c>
      <c r="C3174" s="427"/>
      <c r="D3174" s="170" t="s">
        <v>230</v>
      </c>
      <c r="E3174" s="487" t="s">
        <v>228</v>
      </c>
      <c r="F3174" s="427"/>
      <c r="G3174" s="172" t="s">
        <v>228</v>
      </c>
      <c r="H3174" s="487" t="s">
        <v>228</v>
      </c>
      <c r="I3174" s="427"/>
      <c r="J3174" s="141">
        <v>78014.460000000006</v>
      </c>
      <c r="K3174" s="171">
        <v>-2600</v>
      </c>
      <c r="L3174" s="141">
        <v>80614.460000000006</v>
      </c>
    </row>
    <row r="3175" spans="2:12" ht="21">
      <c r="B3175" s="483" t="s">
        <v>27</v>
      </c>
      <c r="C3175" s="427"/>
      <c r="D3175" s="170" t="s">
        <v>2024</v>
      </c>
      <c r="E3175" s="482">
        <v>55796.1</v>
      </c>
      <c r="F3175" s="427"/>
      <c r="G3175" s="171">
        <v>-19100</v>
      </c>
      <c r="H3175" s="482">
        <v>74896.100000000006</v>
      </c>
      <c r="I3175" s="427"/>
      <c r="J3175" s="172" t="s">
        <v>228</v>
      </c>
      <c r="K3175" s="172" t="s">
        <v>228</v>
      </c>
      <c r="L3175" s="172" t="s">
        <v>228</v>
      </c>
    </row>
    <row r="3176" spans="2:12">
      <c r="B3176" s="143" t="s">
        <v>228</v>
      </c>
      <c r="C3176" s="143" t="s">
        <v>228</v>
      </c>
      <c r="D3176" s="143" t="s">
        <v>228</v>
      </c>
      <c r="E3176" s="488" t="s">
        <v>228</v>
      </c>
      <c r="F3176" s="422"/>
      <c r="G3176" s="143" t="s">
        <v>228</v>
      </c>
      <c r="H3176" s="488" t="s">
        <v>228</v>
      </c>
      <c r="I3176" s="422"/>
      <c r="J3176" s="143" t="s">
        <v>228</v>
      </c>
      <c r="K3176" s="143" t="s">
        <v>228</v>
      </c>
      <c r="L3176" s="143" t="s">
        <v>228</v>
      </c>
    </row>
    <row r="3177" spans="2:12">
      <c r="B3177" s="485" t="s">
        <v>407</v>
      </c>
      <c r="C3177" s="444"/>
      <c r="D3177" s="167" t="s">
        <v>405</v>
      </c>
      <c r="E3177" s="484" t="s">
        <v>2425</v>
      </c>
      <c r="F3177" s="444"/>
      <c r="G3177" s="168" t="s">
        <v>2426</v>
      </c>
      <c r="H3177" s="484" t="s">
        <v>3</v>
      </c>
      <c r="I3177" s="444"/>
      <c r="J3177" s="168" t="s">
        <v>2425</v>
      </c>
      <c r="K3177" s="168" t="s">
        <v>2426</v>
      </c>
      <c r="L3177" s="168" t="s">
        <v>3</v>
      </c>
    </row>
    <row r="3178" spans="2:12">
      <c r="B3178" s="493" t="s">
        <v>228</v>
      </c>
      <c r="C3178" s="427"/>
      <c r="D3178" s="169" t="s">
        <v>228</v>
      </c>
      <c r="E3178" s="490" t="s">
        <v>258</v>
      </c>
      <c r="F3178" s="432"/>
      <c r="G3178" s="432"/>
      <c r="H3178" s="432"/>
      <c r="I3178" s="433"/>
      <c r="J3178" s="490" t="s">
        <v>257</v>
      </c>
      <c r="K3178" s="432"/>
      <c r="L3178" s="433"/>
    </row>
    <row r="3179" spans="2:12" ht="21">
      <c r="B3179" s="483" t="s">
        <v>248</v>
      </c>
      <c r="C3179" s="427"/>
      <c r="D3179" s="170" t="s">
        <v>247</v>
      </c>
      <c r="E3179" s="482">
        <v>25430.55</v>
      </c>
      <c r="F3179" s="427"/>
      <c r="G3179" s="171">
        <v>-10100</v>
      </c>
      <c r="H3179" s="482">
        <v>35530.550000000003</v>
      </c>
      <c r="I3179" s="427"/>
      <c r="J3179" s="141">
        <v>36754.94</v>
      </c>
      <c r="K3179" s="171">
        <v>800</v>
      </c>
      <c r="L3179" s="141">
        <v>35954.94</v>
      </c>
    </row>
    <row r="3180" spans="2:12">
      <c r="B3180" s="483" t="s">
        <v>241</v>
      </c>
      <c r="C3180" s="427"/>
      <c r="D3180" s="170" t="s">
        <v>240</v>
      </c>
      <c r="E3180" s="487" t="s">
        <v>228</v>
      </c>
      <c r="F3180" s="427"/>
      <c r="G3180" s="172" t="s">
        <v>228</v>
      </c>
      <c r="H3180" s="487" t="s">
        <v>228</v>
      </c>
      <c r="I3180" s="427"/>
      <c r="J3180" s="141">
        <v>10878.63</v>
      </c>
      <c r="K3180" s="171">
        <v>0</v>
      </c>
      <c r="L3180" s="141">
        <v>10878.63</v>
      </c>
    </row>
    <row r="3181" spans="2:12">
      <c r="B3181" s="483" t="s">
        <v>239</v>
      </c>
      <c r="C3181" s="427"/>
      <c r="D3181" s="170" t="s">
        <v>238</v>
      </c>
      <c r="E3181" s="487" t="s">
        <v>228</v>
      </c>
      <c r="F3181" s="427"/>
      <c r="G3181" s="172" t="s">
        <v>228</v>
      </c>
      <c r="H3181" s="487" t="s">
        <v>228</v>
      </c>
      <c r="I3181" s="427"/>
      <c r="J3181" s="141">
        <v>47633.57</v>
      </c>
      <c r="K3181" s="171">
        <v>800</v>
      </c>
      <c r="L3181" s="141">
        <v>46833.57</v>
      </c>
    </row>
    <row r="3182" spans="2:12" ht="21">
      <c r="B3182" s="483" t="s">
        <v>232</v>
      </c>
      <c r="C3182" s="427"/>
      <c r="D3182" s="170" t="s">
        <v>77</v>
      </c>
      <c r="E3182" s="487" t="s">
        <v>228</v>
      </c>
      <c r="F3182" s="427"/>
      <c r="G3182" s="172" t="s">
        <v>228</v>
      </c>
      <c r="H3182" s="487" t="s">
        <v>228</v>
      </c>
      <c r="I3182" s="427"/>
      <c r="J3182" s="141">
        <v>0</v>
      </c>
      <c r="K3182" s="171">
        <v>0</v>
      </c>
      <c r="L3182" s="141">
        <v>0</v>
      </c>
    </row>
    <row r="3183" spans="2:12" ht="21">
      <c r="B3183" s="483" t="s">
        <v>231</v>
      </c>
      <c r="C3183" s="427"/>
      <c r="D3183" s="170" t="s">
        <v>230</v>
      </c>
      <c r="E3183" s="487" t="s">
        <v>228</v>
      </c>
      <c r="F3183" s="427"/>
      <c r="G3183" s="172" t="s">
        <v>228</v>
      </c>
      <c r="H3183" s="487" t="s">
        <v>228</v>
      </c>
      <c r="I3183" s="427"/>
      <c r="J3183" s="141">
        <v>47633.57</v>
      </c>
      <c r="K3183" s="171">
        <v>800</v>
      </c>
      <c r="L3183" s="141">
        <v>46833.57</v>
      </c>
    </row>
    <row r="3184" spans="2:12" ht="21">
      <c r="B3184" s="483" t="s">
        <v>27</v>
      </c>
      <c r="C3184" s="427"/>
      <c r="D3184" s="170" t="s">
        <v>2024</v>
      </c>
      <c r="E3184" s="482">
        <v>25430.55</v>
      </c>
      <c r="F3184" s="427"/>
      <c r="G3184" s="171">
        <v>-10100</v>
      </c>
      <c r="H3184" s="482">
        <v>35530.550000000003</v>
      </c>
      <c r="I3184" s="427"/>
      <c r="J3184" s="172" t="s">
        <v>228</v>
      </c>
      <c r="K3184" s="172" t="s">
        <v>228</v>
      </c>
      <c r="L3184" s="172" t="s">
        <v>228</v>
      </c>
    </row>
    <row r="3185" spans="2:12">
      <c r="B3185" s="143" t="s">
        <v>228</v>
      </c>
      <c r="C3185" s="143" t="s">
        <v>228</v>
      </c>
      <c r="D3185" s="143" t="s">
        <v>228</v>
      </c>
      <c r="E3185" s="488" t="s">
        <v>228</v>
      </c>
      <c r="F3185" s="422"/>
      <c r="G3185" s="143" t="s">
        <v>228</v>
      </c>
      <c r="H3185" s="488" t="s">
        <v>228</v>
      </c>
      <c r="I3185" s="422"/>
      <c r="J3185" s="143" t="s">
        <v>228</v>
      </c>
      <c r="K3185" s="143" t="s">
        <v>228</v>
      </c>
      <c r="L3185" s="143" t="s">
        <v>228</v>
      </c>
    </row>
    <row r="3186" spans="2:12">
      <c r="B3186" s="485" t="s">
        <v>406</v>
      </c>
      <c r="C3186" s="444"/>
      <c r="D3186" s="167" t="s">
        <v>405</v>
      </c>
      <c r="E3186" s="484" t="s">
        <v>2425</v>
      </c>
      <c r="F3186" s="444"/>
      <c r="G3186" s="168" t="s">
        <v>2426</v>
      </c>
      <c r="H3186" s="484" t="s">
        <v>3</v>
      </c>
      <c r="I3186" s="444"/>
      <c r="J3186" s="168" t="s">
        <v>2425</v>
      </c>
      <c r="K3186" s="168" t="s">
        <v>2426</v>
      </c>
      <c r="L3186" s="168" t="s">
        <v>3</v>
      </c>
    </row>
    <row r="3187" spans="2:12">
      <c r="B3187" s="486" t="s">
        <v>259</v>
      </c>
      <c r="C3187" s="427"/>
      <c r="D3187" s="169" t="s">
        <v>228</v>
      </c>
      <c r="E3187" s="490" t="s">
        <v>258</v>
      </c>
      <c r="F3187" s="432"/>
      <c r="G3187" s="432"/>
      <c r="H3187" s="432"/>
      <c r="I3187" s="433"/>
      <c r="J3187" s="490" t="s">
        <v>257</v>
      </c>
      <c r="K3187" s="432"/>
      <c r="L3187" s="433"/>
    </row>
    <row r="3188" spans="2:12" ht="17.100000000000001" customHeight="1">
      <c r="B3188" s="492" t="s">
        <v>256</v>
      </c>
      <c r="C3188" s="426"/>
      <c r="D3188" s="426"/>
      <c r="E3188" s="426"/>
      <c r="F3188" s="426"/>
      <c r="G3188" s="426"/>
      <c r="H3188" s="426"/>
      <c r="I3188" s="426"/>
      <c r="J3188" s="426"/>
      <c r="K3188" s="426"/>
      <c r="L3188" s="427"/>
    </row>
    <row r="3189" spans="2:12" ht="21">
      <c r="B3189" s="204" t="s">
        <v>392</v>
      </c>
      <c r="C3189" s="174" t="s">
        <v>385</v>
      </c>
      <c r="D3189" s="229" t="s">
        <v>384</v>
      </c>
      <c r="E3189" s="489">
        <v>3212.98</v>
      </c>
      <c r="F3189" s="427"/>
      <c r="G3189" s="173">
        <v>2700</v>
      </c>
      <c r="H3189" s="489">
        <v>512.98</v>
      </c>
      <c r="I3189" s="427"/>
      <c r="J3189" s="174" t="s">
        <v>228</v>
      </c>
      <c r="K3189" s="174" t="s">
        <v>228</v>
      </c>
      <c r="L3189" s="174" t="s">
        <v>228</v>
      </c>
    </row>
    <row r="3190" spans="2:12">
      <c r="B3190" s="204" t="s">
        <v>392</v>
      </c>
      <c r="C3190" s="174" t="s">
        <v>319</v>
      </c>
      <c r="D3190" s="229" t="s">
        <v>318</v>
      </c>
      <c r="E3190" s="489">
        <v>331.1</v>
      </c>
      <c r="F3190" s="427"/>
      <c r="G3190" s="173">
        <v>0</v>
      </c>
      <c r="H3190" s="489">
        <v>331.1</v>
      </c>
      <c r="I3190" s="427"/>
      <c r="J3190" s="142">
        <v>331.1</v>
      </c>
      <c r="K3190" s="173">
        <v>0</v>
      </c>
      <c r="L3190" s="142">
        <v>331.1</v>
      </c>
    </row>
    <row r="3191" spans="2:12">
      <c r="B3191" s="204" t="s">
        <v>392</v>
      </c>
      <c r="C3191" s="174" t="s">
        <v>350</v>
      </c>
      <c r="D3191" s="229" t="s">
        <v>349</v>
      </c>
      <c r="E3191" s="489">
        <v>42439.199999999997</v>
      </c>
      <c r="F3191" s="427"/>
      <c r="G3191" s="173">
        <v>39700</v>
      </c>
      <c r="H3191" s="489">
        <v>2739.2</v>
      </c>
      <c r="I3191" s="427"/>
      <c r="J3191" s="142">
        <v>43174.46</v>
      </c>
      <c r="K3191" s="173">
        <v>39700</v>
      </c>
      <c r="L3191" s="142">
        <v>3474.46</v>
      </c>
    </row>
    <row r="3192" spans="2:12">
      <c r="B3192" s="204" t="s">
        <v>392</v>
      </c>
      <c r="C3192" s="174" t="s">
        <v>381</v>
      </c>
      <c r="D3192" s="229" t="s">
        <v>380</v>
      </c>
      <c r="E3192" s="489">
        <v>17337.63</v>
      </c>
      <c r="F3192" s="427"/>
      <c r="G3192" s="173">
        <v>17400</v>
      </c>
      <c r="H3192" s="489">
        <v>-62.37</v>
      </c>
      <c r="I3192" s="427"/>
      <c r="J3192" s="142">
        <v>17557.990000000002</v>
      </c>
      <c r="K3192" s="173">
        <v>17400</v>
      </c>
      <c r="L3192" s="142">
        <v>157.99</v>
      </c>
    </row>
    <row r="3193" spans="2:12" ht="21">
      <c r="B3193" s="204" t="s">
        <v>392</v>
      </c>
      <c r="C3193" s="174" t="s">
        <v>2076</v>
      </c>
      <c r="D3193" s="229" t="s">
        <v>2077</v>
      </c>
      <c r="E3193" s="489">
        <v>19226.47</v>
      </c>
      <c r="F3193" s="427"/>
      <c r="G3193" s="173">
        <v>0</v>
      </c>
      <c r="H3193" s="489">
        <v>19226.47</v>
      </c>
      <c r="I3193" s="427"/>
      <c r="J3193" s="174" t="s">
        <v>228</v>
      </c>
      <c r="K3193" s="174" t="s">
        <v>228</v>
      </c>
      <c r="L3193" s="174" t="s">
        <v>228</v>
      </c>
    </row>
    <row r="3194" spans="2:12">
      <c r="B3194" s="483" t="s">
        <v>252</v>
      </c>
      <c r="C3194" s="427"/>
      <c r="D3194" s="170" t="s">
        <v>251</v>
      </c>
      <c r="E3194" s="482">
        <v>82547.38</v>
      </c>
      <c r="F3194" s="427"/>
      <c r="G3194" s="171">
        <v>59800</v>
      </c>
      <c r="H3194" s="482">
        <v>22747.38</v>
      </c>
      <c r="I3194" s="427"/>
      <c r="J3194" s="141">
        <v>61063.55</v>
      </c>
      <c r="K3194" s="171">
        <v>57100</v>
      </c>
      <c r="L3194" s="141">
        <v>3963.55</v>
      </c>
    </row>
    <row r="3195" spans="2:12">
      <c r="B3195" s="204" t="s">
        <v>392</v>
      </c>
      <c r="C3195" s="174" t="s">
        <v>404</v>
      </c>
      <c r="D3195" s="229" t="s">
        <v>403</v>
      </c>
      <c r="E3195" s="489">
        <v>3561.54</v>
      </c>
      <c r="F3195" s="427"/>
      <c r="G3195" s="173">
        <v>10000</v>
      </c>
      <c r="H3195" s="489">
        <v>-6438.46</v>
      </c>
      <c r="I3195" s="427"/>
      <c r="J3195" s="142">
        <v>3561.54</v>
      </c>
      <c r="K3195" s="173">
        <v>10000</v>
      </c>
      <c r="L3195" s="142">
        <v>-6438.46</v>
      </c>
    </row>
    <row r="3196" spans="2:12">
      <c r="B3196" s="204" t="s">
        <v>392</v>
      </c>
      <c r="C3196" s="174" t="s">
        <v>400</v>
      </c>
      <c r="D3196" s="229" t="s">
        <v>399</v>
      </c>
      <c r="E3196" s="489">
        <v>0</v>
      </c>
      <c r="F3196" s="427"/>
      <c r="G3196" s="173">
        <v>600</v>
      </c>
      <c r="H3196" s="489">
        <v>-600</v>
      </c>
      <c r="I3196" s="427"/>
      <c r="J3196" s="142">
        <v>0</v>
      </c>
      <c r="K3196" s="173">
        <v>600</v>
      </c>
      <c r="L3196" s="142">
        <v>-600</v>
      </c>
    </row>
    <row r="3197" spans="2:12">
      <c r="B3197" s="204" t="s">
        <v>392</v>
      </c>
      <c r="C3197" s="174" t="s">
        <v>398</v>
      </c>
      <c r="D3197" s="229" t="s">
        <v>346</v>
      </c>
      <c r="E3197" s="489">
        <v>225.5</v>
      </c>
      <c r="F3197" s="427"/>
      <c r="G3197" s="173">
        <v>200</v>
      </c>
      <c r="H3197" s="489">
        <v>25.5</v>
      </c>
      <c r="I3197" s="427"/>
      <c r="J3197" s="174" t="s">
        <v>228</v>
      </c>
      <c r="K3197" s="174" t="s">
        <v>228</v>
      </c>
      <c r="L3197" s="174" t="s">
        <v>228</v>
      </c>
    </row>
    <row r="3198" spans="2:12">
      <c r="B3198" s="204" t="s">
        <v>392</v>
      </c>
      <c r="C3198" s="174" t="s">
        <v>375</v>
      </c>
      <c r="D3198" s="229" t="s">
        <v>346</v>
      </c>
      <c r="E3198" s="489">
        <v>6901.29</v>
      </c>
      <c r="F3198" s="427"/>
      <c r="G3198" s="173">
        <v>6900</v>
      </c>
      <c r="H3198" s="489">
        <v>1.29</v>
      </c>
      <c r="I3198" s="427"/>
      <c r="J3198" s="174" t="s">
        <v>228</v>
      </c>
      <c r="K3198" s="174" t="s">
        <v>228</v>
      </c>
      <c r="L3198" s="174" t="s">
        <v>228</v>
      </c>
    </row>
    <row r="3199" spans="2:12">
      <c r="B3199" s="204" t="s">
        <v>392</v>
      </c>
      <c r="C3199" s="174" t="s">
        <v>396</v>
      </c>
      <c r="D3199" s="229" t="s">
        <v>346</v>
      </c>
      <c r="E3199" s="489">
        <v>6498.82</v>
      </c>
      <c r="F3199" s="427"/>
      <c r="G3199" s="173">
        <v>6500</v>
      </c>
      <c r="H3199" s="489">
        <v>-1.18</v>
      </c>
      <c r="I3199" s="427"/>
      <c r="J3199" s="174" t="s">
        <v>228</v>
      </c>
      <c r="K3199" s="174" t="s">
        <v>228</v>
      </c>
      <c r="L3199" s="174" t="s">
        <v>228</v>
      </c>
    </row>
    <row r="3200" spans="2:12">
      <c r="B3200" s="204" t="s">
        <v>392</v>
      </c>
      <c r="C3200" s="174" t="s">
        <v>321</v>
      </c>
      <c r="D3200" s="229" t="s">
        <v>437</v>
      </c>
      <c r="E3200" s="489">
        <v>82.78</v>
      </c>
      <c r="F3200" s="427"/>
      <c r="G3200" s="173">
        <v>0</v>
      </c>
      <c r="H3200" s="489">
        <v>82.78</v>
      </c>
      <c r="I3200" s="427"/>
      <c r="J3200" s="142">
        <v>82.78</v>
      </c>
      <c r="K3200" s="173">
        <v>0</v>
      </c>
      <c r="L3200" s="142">
        <v>82.78</v>
      </c>
    </row>
    <row r="3201" spans="2:12">
      <c r="B3201" s="204" t="s">
        <v>392</v>
      </c>
      <c r="C3201" s="174" t="s">
        <v>345</v>
      </c>
      <c r="D3201" s="229" t="s">
        <v>344</v>
      </c>
      <c r="E3201" s="489">
        <v>11561.88</v>
      </c>
      <c r="F3201" s="427"/>
      <c r="G3201" s="173">
        <v>9400</v>
      </c>
      <c r="H3201" s="489">
        <v>2161.88</v>
      </c>
      <c r="I3201" s="427"/>
      <c r="J3201" s="142">
        <v>11561.88</v>
      </c>
      <c r="K3201" s="173">
        <v>9400</v>
      </c>
      <c r="L3201" s="142">
        <v>2161.88</v>
      </c>
    </row>
    <row r="3202" spans="2:12">
      <c r="B3202" s="204" t="s">
        <v>392</v>
      </c>
      <c r="C3202" s="174" t="s">
        <v>1897</v>
      </c>
      <c r="D3202" s="229" t="s">
        <v>1898</v>
      </c>
      <c r="E3202" s="489">
        <v>2348.04</v>
      </c>
      <c r="F3202" s="427"/>
      <c r="G3202" s="173">
        <v>3000</v>
      </c>
      <c r="H3202" s="489">
        <v>-651.96</v>
      </c>
      <c r="I3202" s="427"/>
      <c r="J3202" s="142">
        <v>2348.04</v>
      </c>
      <c r="K3202" s="173">
        <v>3000</v>
      </c>
      <c r="L3202" s="142">
        <v>-651.96</v>
      </c>
    </row>
    <row r="3203" spans="2:12">
      <c r="B3203" s="204" t="s">
        <v>392</v>
      </c>
      <c r="C3203" s="174" t="s">
        <v>343</v>
      </c>
      <c r="D3203" s="229" t="s">
        <v>342</v>
      </c>
      <c r="E3203" s="489">
        <v>2796.61</v>
      </c>
      <c r="F3203" s="427"/>
      <c r="G3203" s="173">
        <v>3300</v>
      </c>
      <c r="H3203" s="489">
        <v>-503.39</v>
      </c>
      <c r="I3203" s="427"/>
      <c r="J3203" s="142">
        <v>2796.61</v>
      </c>
      <c r="K3203" s="173">
        <v>3300</v>
      </c>
      <c r="L3203" s="142">
        <v>-503.39</v>
      </c>
    </row>
    <row r="3204" spans="2:12">
      <c r="B3204" s="204" t="s">
        <v>392</v>
      </c>
      <c r="C3204" s="174" t="s">
        <v>366</v>
      </c>
      <c r="D3204" s="229" t="s">
        <v>365</v>
      </c>
      <c r="E3204" s="489">
        <v>3385.9</v>
      </c>
      <c r="F3204" s="427"/>
      <c r="G3204" s="173">
        <v>20000</v>
      </c>
      <c r="H3204" s="489">
        <v>-16614.099999999999</v>
      </c>
      <c r="I3204" s="427"/>
      <c r="J3204" s="142">
        <v>3385.9</v>
      </c>
      <c r="K3204" s="173">
        <v>20000</v>
      </c>
      <c r="L3204" s="142">
        <v>-16614.099999999999</v>
      </c>
    </row>
    <row r="3205" spans="2:12">
      <c r="B3205" s="204" t="s">
        <v>392</v>
      </c>
      <c r="C3205" s="174" t="s">
        <v>480</v>
      </c>
      <c r="D3205" s="229" t="s">
        <v>2106</v>
      </c>
      <c r="E3205" s="489">
        <v>0</v>
      </c>
      <c r="F3205" s="427"/>
      <c r="G3205" s="173">
        <v>5000</v>
      </c>
      <c r="H3205" s="489">
        <v>-5000</v>
      </c>
      <c r="I3205" s="427"/>
      <c r="J3205" s="142">
        <v>0</v>
      </c>
      <c r="K3205" s="173">
        <v>5000</v>
      </c>
      <c r="L3205" s="142">
        <v>-5000</v>
      </c>
    </row>
    <row r="3206" spans="2:12">
      <c r="B3206" s="204" t="s">
        <v>392</v>
      </c>
      <c r="C3206" s="174" t="s">
        <v>337</v>
      </c>
      <c r="D3206" s="229" t="s">
        <v>364</v>
      </c>
      <c r="E3206" s="489">
        <v>0</v>
      </c>
      <c r="F3206" s="427"/>
      <c r="G3206" s="173">
        <v>1000</v>
      </c>
      <c r="H3206" s="489">
        <v>-1000</v>
      </c>
      <c r="I3206" s="427"/>
      <c r="J3206" s="142">
        <v>0</v>
      </c>
      <c r="K3206" s="173">
        <v>1000</v>
      </c>
      <c r="L3206" s="142">
        <v>-1000</v>
      </c>
    </row>
    <row r="3207" spans="2:12">
      <c r="B3207" s="204" t="s">
        <v>392</v>
      </c>
      <c r="C3207" s="174" t="s">
        <v>395</v>
      </c>
      <c r="D3207" s="229" t="s">
        <v>394</v>
      </c>
      <c r="E3207" s="489">
        <v>528</v>
      </c>
      <c r="F3207" s="427"/>
      <c r="G3207" s="173">
        <v>4000</v>
      </c>
      <c r="H3207" s="489">
        <v>-3472</v>
      </c>
      <c r="I3207" s="427"/>
      <c r="J3207" s="142">
        <v>571.86</v>
      </c>
      <c r="K3207" s="173">
        <v>4000</v>
      </c>
      <c r="L3207" s="142">
        <v>-3428.14</v>
      </c>
    </row>
    <row r="3208" spans="2:12" ht="21">
      <c r="B3208" s="204" t="s">
        <v>392</v>
      </c>
      <c r="C3208" s="174" t="s">
        <v>2120</v>
      </c>
      <c r="D3208" s="229" t="s">
        <v>2121</v>
      </c>
      <c r="E3208" s="489">
        <v>19226.47</v>
      </c>
      <c r="F3208" s="427"/>
      <c r="G3208" s="173">
        <v>0</v>
      </c>
      <c r="H3208" s="489">
        <v>19226.47</v>
      </c>
      <c r="I3208" s="427"/>
      <c r="J3208" s="174" t="s">
        <v>228</v>
      </c>
      <c r="K3208" s="174" t="s">
        <v>228</v>
      </c>
      <c r="L3208" s="174" t="s">
        <v>228</v>
      </c>
    </row>
    <row r="3209" spans="2:12" ht="21">
      <c r="B3209" s="483" t="s">
        <v>250</v>
      </c>
      <c r="C3209" s="427"/>
      <c r="D3209" s="170" t="s">
        <v>249</v>
      </c>
      <c r="E3209" s="482">
        <v>57116.83</v>
      </c>
      <c r="F3209" s="427"/>
      <c r="G3209" s="171">
        <v>69900</v>
      </c>
      <c r="H3209" s="482">
        <v>-12783.17</v>
      </c>
      <c r="I3209" s="427"/>
      <c r="J3209" s="141">
        <v>24308.61</v>
      </c>
      <c r="K3209" s="171">
        <v>56300</v>
      </c>
      <c r="L3209" s="141">
        <v>-31991.39</v>
      </c>
    </row>
    <row r="3210" spans="2:12" ht="21">
      <c r="B3210" s="483" t="s">
        <v>248</v>
      </c>
      <c r="C3210" s="427"/>
      <c r="D3210" s="170" t="s">
        <v>247</v>
      </c>
      <c r="E3210" s="482">
        <v>25430.55</v>
      </c>
      <c r="F3210" s="427"/>
      <c r="G3210" s="171">
        <v>-10100</v>
      </c>
      <c r="H3210" s="482">
        <v>35530.550000000003</v>
      </c>
      <c r="I3210" s="427"/>
      <c r="J3210" s="141">
        <v>36754.94</v>
      </c>
      <c r="K3210" s="171">
        <v>800</v>
      </c>
      <c r="L3210" s="141">
        <v>35954.94</v>
      </c>
    </row>
    <row r="3211" spans="2:12">
      <c r="B3211" s="483" t="s">
        <v>2022</v>
      </c>
      <c r="C3211" s="427"/>
      <c r="D3211" s="170" t="s">
        <v>2023</v>
      </c>
      <c r="E3211" s="482">
        <v>0</v>
      </c>
      <c r="F3211" s="427"/>
      <c r="G3211" s="171">
        <v>0</v>
      </c>
      <c r="H3211" s="482">
        <v>0</v>
      </c>
      <c r="I3211" s="427"/>
      <c r="J3211" s="172" t="s">
        <v>228</v>
      </c>
      <c r="K3211" s="172" t="s">
        <v>228</v>
      </c>
      <c r="L3211" s="172" t="s">
        <v>228</v>
      </c>
    </row>
    <row r="3212" spans="2:12" ht="21">
      <c r="B3212" s="483" t="s">
        <v>27</v>
      </c>
      <c r="C3212" s="427"/>
      <c r="D3212" s="170" t="s">
        <v>2024</v>
      </c>
      <c r="E3212" s="482">
        <v>25430.55</v>
      </c>
      <c r="F3212" s="427"/>
      <c r="G3212" s="171">
        <v>-10100</v>
      </c>
      <c r="H3212" s="482">
        <v>35530.550000000003</v>
      </c>
      <c r="I3212" s="427"/>
      <c r="J3212" s="172" t="s">
        <v>228</v>
      </c>
      <c r="K3212" s="172" t="s">
        <v>228</v>
      </c>
      <c r="L3212" s="172" t="s">
        <v>228</v>
      </c>
    </row>
    <row r="3213" spans="2:12" ht="17.100000000000001" customHeight="1">
      <c r="B3213" s="492" t="s">
        <v>246</v>
      </c>
      <c r="C3213" s="426"/>
      <c r="D3213" s="426"/>
      <c r="E3213" s="426"/>
      <c r="F3213" s="426"/>
      <c r="G3213" s="426"/>
      <c r="H3213" s="426"/>
      <c r="I3213" s="426"/>
      <c r="J3213" s="426"/>
      <c r="K3213" s="426"/>
      <c r="L3213" s="427"/>
    </row>
    <row r="3214" spans="2:12" ht="21">
      <c r="B3214" s="204" t="s">
        <v>392</v>
      </c>
      <c r="C3214" s="174" t="s">
        <v>2469</v>
      </c>
      <c r="D3214" s="229" t="s">
        <v>2470</v>
      </c>
      <c r="E3214" s="491" t="s">
        <v>228</v>
      </c>
      <c r="F3214" s="427"/>
      <c r="G3214" s="174" t="s">
        <v>228</v>
      </c>
      <c r="H3214" s="491" t="s">
        <v>228</v>
      </c>
      <c r="I3214" s="427"/>
      <c r="J3214" s="142">
        <v>1210</v>
      </c>
      <c r="K3214" s="173">
        <v>0</v>
      </c>
      <c r="L3214" s="142">
        <v>1210</v>
      </c>
    </row>
    <row r="3215" spans="2:12" ht="21">
      <c r="B3215" s="204" t="s">
        <v>392</v>
      </c>
      <c r="C3215" s="174" t="s">
        <v>1920</v>
      </c>
      <c r="D3215" s="229" t="s">
        <v>1921</v>
      </c>
      <c r="E3215" s="491" t="s">
        <v>228</v>
      </c>
      <c r="F3215" s="427"/>
      <c r="G3215" s="174" t="s">
        <v>228</v>
      </c>
      <c r="H3215" s="491" t="s">
        <v>228</v>
      </c>
      <c r="I3215" s="427"/>
      <c r="J3215" s="142">
        <v>9668.6299999999992</v>
      </c>
      <c r="K3215" s="173">
        <v>0</v>
      </c>
      <c r="L3215" s="142">
        <v>9668.6299999999992</v>
      </c>
    </row>
    <row r="3216" spans="2:12">
      <c r="B3216" s="483" t="s">
        <v>245</v>
      </c>
      <c r="C3216" s="427"/>
      <c r="D3216" s="170" t="s">
        <v>244</v>
      </c>
      <c r="E3216" s="487" t="s">
        <v>228</v>
      </c>
      <c r="F3216" s="427"/>
      <c r="G3216" s="172" t="s">
        <v>228</v>
      </c>
      <c r="H3216" s="487" t="s">
        <v>228</v>
      </c>
      <c r="I3216" s="427"/>
      <c r="J3216" s="141">
        <v>10878.63</v>
      </c>
      <c r="K3216" s="171">
        <v>0</v>
      </c>
      <c r="L3216" s="141">
        <v>10878.63</v>
      </c>
    </row>
    <row r="3217" spans="2:12">
      <c r="B3217" s="483" t="s">
        <v>243</v>
      </c>
      <c r="C3217" s="427"/>
      <c r="D3217" s="170" t="s">
        <v>242</v>
      </c>
      <c r="E3217" s="487" t="s">
        <v>228</v>
      </c>
      <c r="F3217" s="427"/>
      <c r="G3217" s="172" t="s">
        <v>228</v>
      </c>
      <c r="H3217" s="487" t="s">
        <v>228</v>
      </c>
      <c r="I3217" s="427"/>
      <c r="J3217" s="141">
        <v>0</v>
      </c>
      <c r="K3217" s="171">
        <v>0</v>
      </c>
      <c r="L3217" s="141">
        <v>0</v>
      </c>
    </row>
    <row r="3218" spans="2:12">
      <c r="B3218" s="483" t="s">
        <v>241</v>
      </c>
      <c r="C3218" s="427"/>
      <c r="D3218" s="170" t="s">
        <v>240</v>
      </c>
      <c r="E3218" s="487" t="s">
        <v>228</v>
      </c>
      <c r="F3218" s="427"/>
      <c r="G3218" s="172" t="s">
        <v>228</v>
      </c>
      <c r="H3218" s="487" t="s">
        <v>228</v>
      </c>
      <c r="I3218" s="427"/>
      <c r="J3218" s="141">
        <v>10878.63</v>
      </c>
      <c r="K3218" s="171">
        <v>0</v>
      </c>
      <c r="L3218" s="141">
        <v>10878.63</v>
      </c>
    </row>
    <row r="3219" spans="2:12">
      <c r="B3219" s="483" t="s">
        <v>239</v>
      </c>
      <c r="C3219" s="427"/>
      <c r="D3219" s="170" t="s">
        <v>238</v>
      </c>
      <c r="E3219" s="487" t="s">
        <v>228</v>
      </c>
      <c r="F3219" s="427"/>
      <c r="G3219" s="172" t="s">
        <v>228</v>
      </c>
      <c r="H3219" s="487" t="s">
        <v>228</v>
      </c>
      <c r="I3219" s="427"/>
      <c r="J3219" s="141">
        <v>47633.57</v>
      </c>
      <c r="K3219" s="171">
        <v>800</v>
      </c>
      <c r="L3219" s="141">
        <v>46833.57</v>
      </c>
    </row>
    <row r="3220" spans="2:12" ht="17.100000000000001" customHeight="1">
      <c r="B3220" s="492" t="s">
        <v>237</v>
      </c>
      <c r="C3220" s="426"/>
      <c r="D3220" s="426"/>
      <c r="E3220" s="426"/>
      <c r="F3220" s="426"/>
      <c r="G3220" s="426"/>
      <c r="H3220" s="426"/>
      <c r="I3220" s="426"/>
      <c r="J3220" s="426"/>
      <c r="K3220" s="426"/>
      <c r="L3220" s="427"/>
    </row>
    <row r="3221" spans="2:12">
      <c r="B3221" s="483" t="s">
        <v>236</v>
      </c>
      <c r="C3221" s="427"/>
      <c r="D3221" s="170" t="s">
        <v>235</v>
      </c>
      <c r="E3221" s="487" t="s">
        <v>228</v>
      </c>
      <c r="F3221" s="427"/>
      <c r="G3221" s="172" t="s">
        <v>228</v>
      </c>
      <c r="H3221" s="487" t="s">
        <v>228</v>
      </c>
      <c r="I3221" s="427"/>
      <c r="J3221" s="141">
        <v>0</v>
      </c>
      <c r="K3221" s="171">
        <v>0</v>
      </c>
      <c r="L3221" s="141">
        <v>0</v>
      </c>
    </row>
    <row r="3222" spans="2:12">
      <c r="B3222" s="483" t="s">
        <v>234</v>
      </c>
      <c r="C3222" s="427"/>
      <c r="D3222" s="170" t="s">
        <v>233</v>
      </c>
      <c r="E3222" s="487" t="s">
        <v>228</v>
      </c>
      <c r="F3222" s="427"/>
      <c r="G3222" s="172" t="s">
        <v>228</v>
      </c>
      <c r="H3222" s="487" t="s">
        <v>228</v>
      </c>
      <c r="I3222" s="427"/>
      <c r="J3222" s="141">
        <v>0</v>
      </c>
      <c r="K3222" s="171">
        <v>0</v>
      </c>
      <c r="L3222" s="141">
        <v>0</v>
      </c>
    </row>
    <row r="3223" spans="2:12" ht="21">
      <c r="B3223" s="483" t="s">
        <v>232</v>
      </c>
      <c r="C3223" s="427"/>
      <c r="D3223" s="170" t="s">
        <v>77</v>
      </c>
      <c r="E3223" s="487" t="s">
        <v>228</v>
      </c>
      <c r="F3223" s="427"/>
      <c r="G3223" s="172" t="s">
        <v>228</v>
      </c>
      <c r="H3223" s="487" t="s">
        <v>228</v>
      </c>
      <c r="I3223" s="427"/>
      <c r="J3223" s="141">
        <v>0</v>
      </c>
      <c r="K3223" s="171">
        <v>0</v>
      </c>
      <c r="L3223" s="141">
        <v>0</v>
      </c>
    </row>
    <row r="3224" spans="2:12" ht="21">
      <c r="B3224" s="483" t="s">
        <v>231</v>
      </c>
      <c r="C3224" s="427"/>
      <c r="D3224" s="170" t="s">
        <v>230</v>
      </c>
      <c r="E3224" s="487" t="s">
        <v>228</v>
      </c>
      <c r="F3224" s="427"/>
      <c r="G3224" s="172" t="s">
        <v>228</v>
      </c>
      <c r="H3224" s="487" t="s">
        <v>228</v>
      </c>
      <c r="I3224" s="427"/>
      <c r="J3224" s="141">
        <v>47633.57</v>
      </c>
      <c r="K3224" s="171">
        <v>800</v>
      </c>
      <c r="L3224" s="141">
        <v>46833.57</v>
      </c>
    </row>
    <row r="3225" spans="2:12">
      <c r="B3225" s="143" t="s">
        <v>228</v>
      </c>
      <c r="C3225" s="143" t="s">
        <v>228</v>
      </c>
      <c r="D3225" s="143" t="s">
        <v>228</v>
      </c>
      <c r="E3225" s="488" t="s">
        <v>228</v>
      </c>
      <c r="F3225" s="422"/>
      <c r="G3225" s="143" t="s">
        <v>228</v>
      </c>
      <c r="H3225" s="488" t="s">
        <v>228</v>
      </c>
      <c r="I3225" s="422"/>
      <c r="J3225" s="143" t="s">
        <v>228</v>
      </c>
      <c r="K3225" s="143" t="s">
        <v>228</v>
      </c>
      <c r="L3225" s="143" t="s">
        <v>228</v>
      </c>
    </row>
    <row r="3226" spans="2:12">
      <c r="B3226" s="485" t="s">
        <v>391</v>
      </c>
      <c r="C3226" s="444"/>
      <c r="D3226" s="167" t="s">
        <v>390</v>
      </c>
      <c r="E3226" s="484" t="s">
        <v>2425</v>
      </c>
      <c r="F3226" s="444"/>
      <c r="G3226" s="168" t="s">
        <v>2426</v>
      </c>
      <c r="H3226" s="484" t="s">
        <v>3</v>
      </c>
      <c r="I3226" s="444"/>
      <c r="J3226" s="168" t="s">
        <v>2425</v>
      </c>
      <c r="K3226" s="168" t="s">
        <v>2426</v>
      </c>
      <c r="L3226" s="168" t="s">
        <v>3</v>
      </c>
    </row>
    <row r="3227" spans="2:12">
      <c r="B3227" s="493" t="s">
        <v>228</v>
      </c>
      <c r="C3227" s="427"/>
      <c r="D3227" s="169" t="s">
        <v>228</v>
      </c>
      <c r="E3227" s="490" t="s">
        <v>258</v>
      </c>
      <c r="F3227" s="432"/>
      <c r="G3227" s="432"/>
      <c r="H3227" s="432"/>
      <c r="I3227" s="433"/>
      <c r="J3227" s="490" t="s">
        <v>257</v>
      </c>
      <c r="K3227" s="432"/>
      <c r="L3227" s="433"/>
    </row>
    <row r="3228" spans="2:12" ht="21">
      <c r="B3228" s="483" t="s">
        <v>248</v>
      </c>
      <c r="C3228" s="427"/>
      <c r="D3228" s="170" t="s">
        <v>247</v>
      </c>
      <c r="E3228" s="482">
        <v>20802.189999999999</v>
      </c>
      <c r="F3228" s="427"/>
      <c r="G3228" s="171">
        <v>-12800</v>
      </c>
      <c r="H3228" s="482">
        <v>33602.19</v>
      </c>
      <c r="I3228" s="427"/>
      <c r="J3228" s="141">
        <v>52614.03</v>
      </c>
      <c r="K3228" s="171">
        <v>32700</v>
      </c>
      <c r="L3228" s="141">
        <v>19914.03</v>
      </c>
    </row>
    <row r="3229" spans="2:12">
      <c r="B3229" s="483" t="s">
        <v>241</v>
      </c>
      <c r="C3229" s="427"/>
      <c r="D3229" s="170" t="s">
        <v>240</v>
      </c>
      <c r="E3229" s="487" t="s">
        <v>228</v>
      </c>
      <c r="F3229" s="427"/>
      <c r="G3229" s="172" t="s">
        <v>228</v>
      </c>
      <c r="H3229" s="487" t="s">
        <v>228</v>
      </c>
      <c r="I3229" s="427"/>
      <c r="J3229" s="141">
        <v>70240.47</v>
      </c>
      <c r="K3229" s="171">
        <v>63200</v>
      </c>
      <c r="L3229" s="141">
        <v>7040.47</v>
      </c>
    </row>
    <row r="3230" spans="2:12">
      <c r="B3230" s="483" t="s">
        <v>239</v>
      </c>
      <c r="C3230" s="427"/>
      <c r="D3230" s="170" t="s">
        <v>238</v>
      </c>
      <c r="E3230" s="487" t="s">
        <v>228</v>
      </c>
      <c r="F3230" s="427"/>
      <c r="G3230" s="172" t="s">
        <v>228</v>
      </c>
      <c r="H3230" s="487" t="s">
        <v>228</v>
      </c>
      <c r="I3230" s="427"/>
      <c r="J3230" s="141">
        <v>122854.5</v>
      </c>
      <c r="K3230" s="171">
        <v>95900</v>
      </c>
      <c r="L3230" s="141">
        <v>26954.5</v>
      </c>
    </row>
    <row r="3231" spans="2:12" ht="21">
      <c r="B3231" s="483" t="s">
        <v>232</v>
      </c>
      <c r="C3231" s="427"/>
      <c r="D3231" s="170" t="s">
        <v>77</v>
      </c>
      <c r="E3231" s="487" t="s">
        <v>228</v>
      </c>
      <c r="F3231" s="427"/>
      <c r="G3231" s="172" t="s">
        <v>228</v>
      </c>
      <c r="H3231" s="487" t="s">
        <v>228</v>
      </c>
      <c r="I3231" s="427"/>
      <c r="J3231" s="141">
        <v>-99587.24</v>
      </c>
      <c r="K3231" s="171">
        <v>-104600</v>
      </c>
      <c r="L3231" s="141">
        <v>5012.76</v>
      </c>
    </row>
    <row r="3232" spans="2:12" ht="21">
      <c r="B3232" s="483" t="s">
        <v>231</v>
      </c>
      <c r="C3232" s="427"/>
      <c r="D3232" s="170" t="s">
        <v>230</v>
      </c>
      <c r="E3232" s="487" t="s">
        <v>228</v>
      </c>
      <c r="F3232" s="427"/>
      <c r="G3232" s="172" t="s">
        <v>228</v>
      </c>
      <c r="H3232" s="487" t="s">
        <v>228</v>
      </c>
      <c r="I3232" s="427"/>
      <c r="J3232" s="141">
        <v>23267.26</v>
      </c>
      <c r="K3232" s="171">
        <v>-8700</v>
      </c>
      <c r="L3232" s="141">
        <v>31967.26</v>
      </c>
    </row>
    <row r="3233" spans="2:12" ht="21">
      <c r="B3233" s="483" t="s">
        <v>27</v>
      </c>
      <c r="C3233" s="427"/>
      <c r="D3233" s="170" t="s">
        <v>2024</v>
      </c>
      <c r="E3233" s="482">
        <v>20802.189999999999</v>
      </c>
      <c r="F3233" s="427"/>
      <c r="G3233" s="171">
        <v>-12800</v>
      </c>
      <c r="H3233" s="482">
        <v>33602.19</v>
      </c>
      <c r="I3233" s="427"/>
      <c r="J3233" s="172" t="s">
        <v>228</v>
      </c>
      <c r="K3233" s="172" t="s">
        <v>228</v>
      </c>
      <c r="L3233" s="172" t="s">
        <v>228</v>
      </c>
    </row>
    <row r="3234" spans="2:12">
      <c r="B3234" s="143" t="s">
        <v>228</v>
      </c>
      <c r="C3234" s="143" t="s">
        <v>228</v>
      </c>
      <c r="D3234" s="143" t="s">
        <v>228</v>
      </c>
      <c r="E3234" s="488" t="s">
        <v>228</v>
      </c>
      <c r="F3234" s="422"/>
      <c r="G3234" s="143" t="s">
        <v>228</v>
      </c>
      <c r="H3234" s="488" t="s">
        <v>228</v>
      </c>
      <c r="I3234" s="422"/>
      <c r="J3234" s="143" t="s">
        <v>228</v>
      </c>
      <c r="K3234" s="143" t="s">
        <v>228</v>
      </c>
      <c r="L3234" s="143" t="s">
        <v>228</v>
      </c>
    </row>
    <row r="3235" spans="2:12" ht="24">
      <c r="B3235" s="485" t="s">
        <v>389</v>
      </c>
      <c r="C3235" s="444"/>
      <c r="D3235" s="167" t="s">
        <v>388</v>
      </c>
      <c r="E3235" s="484" t="s">
        <v>2425</v>
      </c>
      <c r="F3235" s="444"/>
      <c r="G3235" s="168" t="s">
        <v>2426</v>
      </c>
      <c r="H3235" s="484" t="s">
        <v>3</v>
      </c>
      <c r="I3235" s="444"/>
      <c r="J3235" s="168" t="s">
        <v>2425</v>
      </c>
      <c r="K3235" s="168" t="s">
        <v>2426</v>
      </c>
      <c r="L3235" s="168" t="s">
        <v>3</v>
      </c>
    </row>
    <row r="3236" spans="2:12">
      <c r="B3236" s="486" t="s">
        <v>259</v>
      </c>
      <c r="C3236" s="427"/>
      <c r="D3236" s="169" t="s">
        <v>228</v>
      </c>
      <c r="E3236" s="490" t="s">
        <v>258</v>
      </c>
      <c r="F3236" s="432"/>
      <c r="G3236" s="432"/>
      <c r="H3236" s="432"/>
      <c r="I3236" s="433"/>
      <c r="J3236" s="490" t="s">
        <v>257</v>
      </c>
      <c r="K3236" s="432"/>
      <c r="L3236" s="433"/>
    </row>
    <row r="3237" spans="2:12" ht="17.100000000000001" customHeight="1">
      <c r="B3237" s="492" t="s">
        <v>256</v>
      </c>
      <c r="C3237" s="426"/>
      <c r="D3237" s="426"/>
      <c r="E3237" s="426"/>
      <c r="F3237" s="426"/>
      <c r="G3237" s="426"/>
      <c r="H3237" s="426"/>
      <c r="I3237" s="426"/>
      <c r="J3237" s="426"/>
      <c r="K3237" s="426"/>
      <c r="L3237" s="427"/>
    </row>
    <row r="3238" spans="2:12" ht="21">
      <c r="B3238" s="204" t="s">
        <v>359</v>
      </c>
      <c r="C3238" s="174" t="s">
        <v>385</v>
      </c>
      <c r="D3238" s="229" t="s">
        <v>384</v>
      </c>
      <c r="E3238" s="489">
        <v>36333.519999999997</v>
      </c>
      <c r="F3238" s="427"/>
      <c r="G3238" s="173">
        <v>36200</v>
      </c>
      <c r="H3238" s="489">
        <v>133.52000000000001</v>
      </c>
      <c r="I3238" s="427"/>
      <c r="J3238" s="174" t="s">
        <v>228</v>
      </c>
      <c r="K3238" s="174" t="s">
        <v>228</v>
      </c>
      <c r="L3238" s="174" t="s">
        <v>228</v>
      </c>
    </row>
    <row r="3239" spans="2:12">
      <c r="B3239" s="204" t="s">
        <v>359</v>
      </c>
      <c r="C3239" s="174" t="s">
        <v>319</v>
      </c>
      <c r="D3239" s="229" t="s">
        <v>318</v>
      </c>
      <c r="E3239" s="489">
        <v>422.2</v>
      </c>
      <c r="F3239" s="427"/>
      <c r="G3239" s="173">
        <v>0</v>
      </c>
      <c r="H3239" s="489">
        <v>422.2</v>
      </c>
      <c r="I3239" s="427"/>
      <c r="J3239" s="142">
        <v>422.2</v>
      </c>
      <c r="K3239" s="173">
        <v>0</v>
      </c>
      <c r="L3239" s="142">
        <v>422.2</v>
      </c>
    </row>
    <row r="3240" spans="2:12">
      <c r="B3240" s="204" t="s">
        <v>359</v>
      </c>
      <c r="C3240" s="174" t="s">
        <v>607</v>
      </c>
      <c r="D3240" s="229" t="s">
        <v>606</v>
      </c>
      <c r="E3240" s="489">
        <v>2618.41</v>
      </c>
      <c r="F3240" s="427"/>
      <c r="G3240" s="173">
        <v>0</v>
      </c>
      <c r="H3240" s="489">
        <v>2618.41</v>
      </c>
      <c r="I3240" s="427"/>
      <c r="J3240" s="142">
        <v>0</v>
      </c>
      <c r="K3240" s="173">
        <v>0</v>
      </c>
      <c r="L3240" s="142">
        <v>0</v>
      </c>
    </row>
    <row r="3241" spans="2:12" ht="21">
      <c r="B3241" s="204" t="s">
        <v>359</v>
      </c>
      <c r="C3241" s="174" t="s">
        <v>383</v>
      </c>
      <c r="D3241" s="229" t="s">
        <v>382</v>
      </c>
      <c r="E3241" s="489">
        <v>12572.66</v>
      </c>
      <c r="F3241" s="427"/>
      <c r="G3241" s="173">
        <v>18200</v>
      </c>
      <c r="H3241" s="489">
        <v>-5627.34</v>
      </c>
      <c r="I3241" s="427"/>
      <c r="J3241" s="142">
        <v>14232.12</v>
      </c>
      <c r="K3241" s="173">
        <v>18200</v>
      </c>
      <c r="L3241" s="142">
        <v>-3967.88</v>
      </c>
    </row>
    <row r="3242" spans="2:12">
      <c r="B3242" s="204" t="s">
        <v>359</v>
      </c>
      <c r="C3242" s="174" t="s">
        <v>350</v>
      </c>
      <c r="D3242" s="229" t="s">
        <v>349</v>
      </c>
      <c r="E3242" s="489">
        <v>96645.49</v>
      </c>
      <c r="F3242" s="427"/>
      <c r="G3242" s="173">
        <v>96000</v>
      </c>
      <c r="H3242" s="489">
        <v>645.49</v>
      </c>
      <c r="I3242" s="427"/>
      <c r="J3242" s="142">
        <v>96325.39</v>
      </c>
      <c r="K3242" s="173">
        <v>96000</v>
      </c>
      <c r="L3242" s="142">
        <v>325.39</v>
      </c>
    </row>
    <row r="3243" spans="2:12">
      <c r="B3243" s="204" t="s">
        <v>359</v>
      </c>
      <c r="C3243" s="174" t="s">
        <v>381</v>
      </c>
      <c r="D3243" s="229" t="s">
        <v>380</v>
      </c>
      <c r="E3243" s="489">
        <v>82617.149999999994</v>
      </c>
      <c r="F3243" s="427"/>
      <c r="G3243" s="173">
        <v>82000</v>
      </c>
      <c r="H3243" s="489">
        <v>617.15</v>
      </c>
      <c r="I3243" s="427"/>
      <c r="J3243" s="142">
        <v>81544.759999999995</v>
      </c>
      <c r="K3243" s="173">
        <v>82000</v>
      </c>
      <c r="L3243" s="142">
        <v>-455.24</v>
      </c>
    </row>
    <row r="3244" spans="2:12">
      <c r="B3244" s="204" t="s">
        <v>359</v>
      </c>
      <c r="C3244" s="174" t="s">
        <v>379</v>
      </c>
      <c r="D3244" s="229" t="s">
        <v>378</v>
      </c>
      <c r="E3244" s="489">
        <v>3212.81</v>
      </c>
      <c r="F3244" s="427"/>
      <c r="G3244" s="173">
        <v>3100</v>
      </c>
      <c r="H3244" s="489">
        <v>112.81</v>
      </c>
      <c r="I3244" s="427"/>
      <c r="J3244" s="142">
        <v>3168.5</v>
      </c>
      <c r="K3244" s="173">
        <v>3100</v>
      </c>
      <c r="L3244" s="142">
        <v>68.5</v>
      </c>
    </row>
    <row r="3245" spans="2:12">
      <c r="B3245" s="204" t="s">
        <v>359</v>
      </c>
      <c r="C3245" s="174" t="s">
        <v>377</v>
      </c>
      <c r="D3245" s="229" t="s">
        <v>376</v>
      </c>
      <c r="E3245" s="489">
        <v>22682.76</v>
      </c>
      <c r="F3245" s="427"/>
      <c r="G3245" s="173">
        <v>22700</v>
      </c>
      <c r="H3245" s="489">
        <v>-17.239999999999998</v>
      </c>
      <c r="I3245" s="427"/>
      <c r="J3245" s="142">
        <v>22682.76</v>
      </c>
      <c r="K3245" s="173">
        <v>22700</v>
      </c>
      <c r="L3245" s="142">
        <v>-17.239999999999998</v>
      </c>
    </row>
    <row r="3246" spans="2:12" ht="21">
      <c r="B3246" s="204" t="s">
        <v>359</v>
      </c>
      <c r="C3246" s="174" t="s">
        <v>2076</v>
      </c>
      <c r="D3246" s="229" t="s">
        <v>2077</v>
      </c>
      <c r="E3246" s="489">
        <v>10767.82</v>
      </c>
      <c r="F3246" s="427"/>
      <c r="G3246" s="173">
        <v>0</v>
      </c>
      <c r="H3246" s="489">
        <v>10767.82</v>
      </c>
      <c r="I3246" s="427"/>
      <c r="J3246" s="174" t="s">
        <v>228</v>
      </c>
      <c r="K3246" s="174" t="s">
        <v>228</v>
      </c>
      <c r="L3246" s="174" t="s">
        <v>228</v>
      </c>
    </row>
    <row r="3247" spans="2:12">
      <c r="B3247" s="483" t="s">
        <v>252</v>
      </c>
      <c r="C3247" s="427"/>
      <c r="D3247" s="170" t="s">
        <v>251</v>
      </c>
      <c r="E3247" s="482">
        <v>267872.82</v>
      </c>
      <c r="F3247" s="427"/>
      <c r="G3247" s="171">
        <v>258200</v>
      </c>
      <c r="H3247" s="482">
        <v>9672.82</v>
      </c>
      <c r="I3247" s="427"/>
      <c r="J3247" s="141">
        <v>218375.73</v>
      </c>
      <c r="K3247" s="171">
        <v>222000</v>
      </c>
      <c r="L3247" s="141">
        <v>-3624.27</v>
      </c>
    </row>
    <row r="3248" spans="2:12">
      <c r="B3248" s="204" t="s">
        <v>359</v>
      </c>
      <c r="C3248" s="174" t="s">
        <v>594</v>
      </c>
      <c r="D3248" s="229" t="s">
        <v>1648</v>
      </c>
      <c r="E3248" s="489">
        <v>5596.72</v>
      </c>
      <c r="F3248" s="427"/>
      <c r="G3248" s="173">
        <v>5600</v>
      </c>
      <c r="H3248" s="489">
        <v>-3.28</v>
      </c>
      <c r="I3248" s="427"/>
      <c r="J3248" s="142">
        <v>5596.72</v>
      </c>
      <c r="K3248" s="173">
        <v>5600</v>
      </c>
      <c r="L3248" s="142">
        <v>-3.28</v>
      </c>
    </row>
    <row r="3249" spans="2:12">
      <c r="B3249" s="204" t="s">
        <v>359</v>
      </c>
      <c r="C3249" s="174" t="s">
        <v>326</v>
      </c>
      <c r="D3249" s="229" t="s">
        <v>1649</v>
      </c>
      <c r="E3249" s="489">
        <v>42355.61</v>
      </c>
      <c r="F3249" s="427"/>
      <c r="G3249" s="173">
        <v>46000</v>
      </c>
      <c r="H3249" s="489">
        <v>-3644.39</v>
      </c>
      <c r="I3249" s="427"/>
      <c r="J3249" s="142">
        <v>42355.61</v>
      </c>
      <c r="K3249" s="173">
        <v>46000</v>
      </c>
      <c r="L3249" s="142">
        <v>-3644.39</v>
      </c>
    </row>
    <row r="3250" spans="2:12">
      <c r="B3250" s="204" t="s">
        <v>359</v>
      </c>
      <c r="C3250" s="174" t="s">
        <v>375</v>
      </c>
      <c r="D3250" s="229" t="s">
        <v>346</v>
      </c>
      <c r="E3250" s="489">
        <v>61307.72</v>
      </c>
      <c r="F3250" s="427"/>
      <c r="G3250" s="173">
        <v>61300</v>
      </c>
      <c r="H3250" s="489">
        <v>7.72</v>
      </c>
      <c r="I3250" s="427"/>
      <c r="J3250" s="174" t="s">
        <v>228</v>
      </c>
      <c r="K3250" s="174" t="s">
        <v>228</v>
      </c>
      <c r="L3250" s="174" t="s">
        <v>228</v>
      </c>
    </row>
    <row r="3251" spans="2:12">
      <c r="B3251" s="204" t="s">
        <v>359</v>
      </c>
      <c r="C3251" s="174" t="s">
        <v>396</v>
      </c>
      <c r="D3251" s="229" t="s">
        <v>346</v>
      </c>
      <c r="E3251" s="489">
        <v>2153.56</v>
      </c>
      <c r="F3251" s="427"/>
      <c r="G3251" s="173">
        <v>2200</v>
      </c>
      <c r="H3251" s="489">
        <v>-46.44</v>
      </c>
      <c r="I3251" s="427"/>
      <c r="J3251" s="174" t="s">
        <v>228</v>
      </c>
      <c r="K3251" s="174" t="s">
        <v>228</v>
      </c>
      <c r="L3251" s="174" t="s">
        <v>228</v>
      </c>
    </row>
    <row r="3252" spans="2:12">
      <c r="B3252" s="204" t="s">
        <v>359</v>
      </c>
      <c r="C3252" s="174" t="s">
        <v>321</v>
      </c>
      <c r="D3252" s="229" t="s">
        <v>1650</v>
      </c>
      <c r="E3252" s="489">
        <v>105.55</v>
      </c>
      <c r="F3252" s="427"/>
      <c r="G3252" s="173">
        <v>0</v>
      </c>
      <c r="H3252" s="489">
        <v>105.55</v>
      </c>
      <c r="I3252" s="427"/>
      <c r="J3252" s="142">
        <v>105.55</v>
      </c>
      <c r="K3252" s="173">
        <v>0</v>
      </c>
      <c r="L3252" s="142">
        <v>105.55</v>
      </c>
    </row>
    <row r="3253" spans="2:12">
      <c r="B3253" s="204" t="s">
        <v>359</v>
      </c>
      <c r="C3253" s="174" t="s">
        <v>345</v>
      </c>
      <c r="D3253" s="229" t="s">
        <v>344</v>
      </c>
      <c r="E3253" s="489">
        <v>499.5</v>
      </c>
      <c r="F3253" s="427"/>
      <c r="G3253" s="173">
        <v>800</v>
      </c>
      <c r="H3253" s="489">
        <v>-300.5</v>
      </c>
      <c r="I3253" s="427"/>
      <c r="J3253" s="142">
        <v>499.5</v>
      </c>
      <c r="K3253" s="173">
        <v>800</v>
      </c>
      <c r="L3253" s="142">
        <v>-300.5</v>
      </c>
    </row>
    <row r="3254" spans="2:12">
      <c r="B3254" s="204" t="s">
        <v>359</v>
      </c>
      <c r="C3254" s="174" t="s">
        <v>1897</v>
      </c>
      <c r="D3254" s="229" t="s">
        <v>1898</v>
      </c>
      <c r="E3254" s="489">
        <v>98.55</v>
      </c>
      <c r="F3254" s="427"/>
      <c r="G3254" s="173">
        <v>500</v>
      </c>
      <c r="H3254" s="489">
        <v>-401.45</v>
      </c>
      <c r="I3254" s="427"/>
      <c r="J3254" s="142">
        <v>98.55</v>
      </c>
      <c r="K3254" s="173">
        <v>500</v>
      </c>
      <c r="L3254" s="142">
        <v>-401.45</v>
      </c>
    </row>
    <row r="3255" spans="2:12">
      <c r="B3255" s="204" t="s">
        <v>359</v>
      </c>
      <c r="C3255" s="174" t="s">
        <v>343</v>
      </c>
      <c r="D3255" s="229" t="s">
        <v>342</v>
      </c>
      <c r="E3255" s="489">
        <v>3133.26</v>
      </c>
      <c r="F3255" s="427"/>
      <c r="G3255" s="173">
        <v>3400</v>
      </c>
      <c r="H3255" s="489">
        <v>-266.74</v>
      </c>
      <c r="I3255" s="427"/>
      <c r="J3255" s="142">
        <v>3133.26</v>
      </c>
      <c r="K3255" s="173">
        <v>3400</v>
      </c>
      <c r="L3255" s="142">
        <v>-266.74</v>
      </c>
    </row>
    <row r="3256" spans="2:12">
      <c r="B3256" s="204" t="s">
        <v>359</v>
      </c>
      <c r="C3256" s="174" t="s">
        <v>374</v>
      </c>
      <c r="D3256" s="229" t="s">
        <v>1591</v>
      </c>
      <c r="E3256" s="489">
        <v>36203.71</v>
      </c>
      <c r="F3256" s="427"/>
      <c r="G3256" s="173">
        <v>54900</v>
      </c>
      <c r="H3256" s="489">
        <v>-18696.29</v>
      </c>
      <c r="I3256" s="427"/>
      <c r="J3256" s="142">
        <v>50081.919999999998</v>
      </c>
      <c r="K3256" s="173">
        <v>54900</v>
      </c>
      <c r="L3256" s="142">
        <v>-4818.08</v>
      </c>
    </row>
    <row r="3257" spans="2:12">
      <c r="B3257" s="204" t="s">
        <v>359</v>
      </c>
      <c r="C3257" s="174" t="s">
        <v>373</v>
      </c>
      <c r="D3257" s="229" t="s">
        <v>1590</v>
      </c>
      <c r="E3257" s="489">
        <v>9900</v>
      </c>
      <c r="F3257" s="427"/>
      <c r="G3257" s="173">
        <v>9900</v>
      </c>
      <c r="H3257" s="489">
        <v>0</v>
      </c>
      <c r="I3257" s="427"/>
      <c r="J3257" s="142">
        <v>2862.78</v>
      </c>
      <c r="K3257" s="173">
        <v>9900</v>
      </c>
      <c r="L3257" s="142">
        <v>-7037.22</v>
      </c>
    </row>
    <row r="3258" spans="2:12">
      <c r="B3258" s="204" t="s">
        <v>359</v>
      </c>
      <c r="C3258" s="174" t="s">
        <v>372</v>
      </c>
      <c r="D3258" s="229" t="s">
        <v>371</v>
      </c>
      <c r="E3258" s="489">
        <v>51901.16</v>
      </c>
      <c r="F3258" s="427"/>
      <c r="G3258" s="173">
        <v>52000</v>
      </c>
      <c r="H3258" s="489">
        <v>-98.84</v>
      </c>
      <c r="I3258" s="427"/>
      <c r="J3258" s="142">
        <v>48278.04</v>
      </c>
      <c r="K3258" s="173">
        <v>52000</v>
      </c>
      <c r="L3258" s="142">
        <v>-3721.96</v>
      </c>
    </row>
    <row r="3259" spans="2:12">
      <c r="B3259" s="204" t="s">
        <v>359</v>
      </c>
      <c r="C3259" s="174" t="s">
        <v>370</v>
      </c>
      <c r="D3259" s="229" t="s">
        <v>369</v>
      </c>
      <c r="E3259" s="489">
        <v>2632.56</v>
      </c>
      <c r="F3259" s="427"/>
      <c r="G3259" s="173">
        <v>2600</v>
      </c>
      <c r="H3259" s="489">
        <v>32.56</v>
      </c>
      <c r="I3259" s="427"/>
      <c r="J3259" s="142">
        <v>2632.56</v>
      </c>
      <c r="K3259" s="173">
        <v>2600</v>
      </c>
      <c r="L3259" s="142">
        <v>32.56</v>
      </c>
    </row>
    <row r="3260" spans="2:12">
      <c r="B3260" s="204" t="s">
        <v>359</v>
      </c>
      <c r="C3260" s="174" t="s">
        <v>368</v>
      </c>
      <c r="D3260" s="229" t="s">
        <v>367</v>
      </c>
      <c r="E3260" s="489">
        <v>9417.2099999999991</v>
      </c>
      <c r="F3260" s="427"/>
      <c r="G3260" s="173">
        <v>9600</v>
      </c>
      <c r="H3260" s="489">
        <v>-182.79</v>
      </c>
      <c r="I3260" s="427"/>
      <c r="J3260" s="142">
        <v>9417.2099999999991</v>
      </c>
      <c r="K3260" s="173">
        <v>9600</v>
      </c>
      <c r="L3260" s="142">
        <v>-182.79</v>
      </c>
    </row>
    <row r="3261" spans="2:12">
      <c r="B3261" s="204" t="s">
        <v>359</v>
      </c>
      <c r="C3261" s="174" t="s">
        <v>366</v>
      </c>
      <c r="D3261" s="229" t="s">
        <v>365</v>
      </c>
      <c r="E3261" s="489">
        <v>700</v>
      </c>
      <c r="F3261" s="427"/>
      <c r="G3261" s="173">
        <v>4000</v>
      </c>
      <c r="H3261" s="489">
        <v>-3300</v>
      </c>
      <c r="I3261" s="427"/>
      <c r="J3261" s="142">
        <v>700</v>
      </c>
      <c r="K3261" s="173">
        <v>4000</v>
      </c>
      <c r="L3261" s="142">
        <v>-3300</v>
      </c>
    </row>
    <row r="3262" spans="2:12">
      <c r="B3262" s="204" t="s">
        <v>359</v>
      </c>
      <c r="C3262" s="174" t="s">
        <v>362</v>
      </c>
      <c r="D3262" s="229" t="s">
        <v>1961</v>
      </c>
      <c r="E3262" s="489">
        <v>10297.700000000001</v>
      </c>
      <c r="F3262" s="427"/>
      <c r="G3262" s="173">
        <v>18200</v>
      </c>
      <c r="H3262" s="489">
        <v>-7902.3</v>
      </c>
      <c r="I3262" s="427"/>
      <c r="J3262" s="174" t="s">
        <v>228</v>
      </c>
      <c r="K3262" s="174" t="s">
        <v>228</v>
      </c>
      <c r="L3262" s="174" t="s">
        <v>228</v>
      </c>
    </row>
    <row r="3263" spans="2:12" ht="21">
      <c r="B3263" s="204" t="s">
        <v>359</v>
      </c>
      <c r="C3263" s="174" t="s">
        <v>2120</v>
      </c>
      <c r="D3263" s="229" t="s">
        <v>2121</v>
      </c>
      <c r="E3263" s="489">
        <v>10767.82</v>
      </c>
      <c r="F3263" s="427"/>
      <c r="G3263" s="173">
        <v>0</v>
      </c>
      <c r="H3263" s="489">
        <v>10767.82</v>
      </c>
      <c r="I3263" s="427"/>
      <c r="J3263" s="174" t="s">
        <v>228</v>
      </c>
      <c r="K3263" s="174" t="s">
        <v>228</v>
      </c>
      <c r="L3263" s="174" t="s">
        <v>228</v>
      </c>
    </row>
    <row r="3264" spans="2:12" ht="21">
      <c r="B3264" s="483" t="s">
        <v>250</v>
      </c>
      <c r="C3264" s="427"/>
      <c r="D3264" s="170" t="s">
        <v>249</v>
      </c>
      <c r="E3264" s="482">
        <v>247070.63</v>
      </c>
      <c r="F3264" s="427"/>
      <c r="G3264" s="171">
        <v>271000</v>
      </c>
      <c r="H3264" s="482">
        <v>-23929.37</v>
      </c>
      <c r="I3264" s="427"/>
      <c r="J3264" s="141">
        <v>165761.70000000001</v>
      </c>
      <c r="K3264" s="171">
        <v>189300</v>
      </c>
      <c r="L3264" s="141">
        <v>-23538.3</v>
      </c>
    </row>
    <row r="3265" spans="2:12" ht="21">
      <c r="B3265" s="483" t="s">
        <v>248</v>
      </c>
      <c r="C3265" s="427"/>
      <c r="D3265" s="170" t="s">
        <v>247</v>
      </c>
      <c r="E3265" s="482">
        <v>20802.189999999999</v>
      </c>
      <c r="F3265" s="427"/>
      <c r="G3265" s="171">
        <v>-12800</v>
      </c>
      <c r="H3265" s="482">
        <v>33602.19</v>
      </c>
      <c r="I3265" s="427"/>
      <c r="J3265" s="141">
        <v>52614.03</v>
      </c>
      <c r="K3265" s="171">
        <v>32700</v>
      </c>
      <c r="L3265" s="141">
        <v>19914.03</v>
      </c>
    </row>
    <row r="3266" spans="2:12">
      <c r="B3266" s="483" t="s">
        <v>2022</v>
      </c>
      <c r="C3266" s="427"/>
      <c r="D3266" s="170" t="s">
        <v>2023</v>
      </c>
      <c r="E3266" s="482">
        <v>0</v>
      </c>
      <c r="F3266" s="427"/>
      <c r="G3266" s="171">
        <v>0</v>
      </c>
      <c r="H3266" s="482">
        <v>0</v>
      </c>
      <c r="I3266" s="427"/>
      <c r="J3266" s="172" t="s">
        <v>228</v>
      </c>
      <c r="K3266" s="172" t="s">
        <v>228</v>
      </c>
      <c r="L3266" s="172" t="s">
        <v>228</v>
      </c>
    </row>
    <row r="3267" spans="2:12" ht="21">
      <c r="B3267" s="483" t="s">
        <v>27</v>
      </c>
      <c r="C3267" s="427"/>
      <c r="D3267" s="170" t="s">
        <v>2024</v>
      </c>
      <c r="E3267" s="482">
        <v>20802.189999999999</v>
      </c>
      <c r="F3267" s="427"/>
      <c r="G3267" s="171">
        <v>-12800</v>
      </c>
      <c r="H3267" s="482">
        <v>33602.19</v>
      </c>
      <c r="I3267" s="427"/>
      <c r="J3267" s="172" t="s">
        <v>228</v>
      </c>
      <c r="K3267" s="172" t="s">
        <v>228</v>
      </c>
      <c r="L3267" s="172" t="s">
        <v>228</v>
      </c>
    </row>
    <row r="3268" spans="2:12" ht="17.100000000000001" customHeight="1">
      <c r="B3268" s="492" t="s">
        <v>246</v>
      </c>
      <c r="C3268" s="426"/>
      <c r="D3268" s="426"/>
      <c r="E3268" s="426"/>
      <c r="F3268" s="426"/>
      <c r="G3268" s="426"/>
      <c r="H3268" s="426"/>
      <c r="I3268" s="426"/>
      <c r="J3268" s="426"/>
      <c r="K3268" s="426"/>
      <c r="L3268" s="427"/>
    </row>
    <row r="3269" spans="2:12" ht="21">
      <c r="B3269" s="204" t="s">
        <v>359</v>
      </c>
      <c r="C3269" s="174" t="s">
        <v>1611</v>
      </c>
      <c r="D3269" s="229" t="s">
        <v>363</v>
      </c>
      <c r="E3269" s="491" t="s">
        <v>228</v>
      </c>
      <c r="F3269" s="427"/>
      <c r="G3269" s="174" t="s">
        <v>228</v>
      </c>
      <c r="H3269" s="491" t="s">
        <v>228</v>
      </c>
      <c r="I3269" s="427"/>
      <c r="J3269" s="142">
        <v>74714.240000000005</v>
      </c>
      <c r="K3269" s="173">
        <v>74700</v>
      </c>
      <c r="L3269" s="142">
        <v>14.24</v>
      </c>
    </row>
    <row r="3270" spans="2:12" ht="21">
      <c r="B3270" s="204" t="s">
        <v>359</v>
      </c>
      <c r="C3270" s="174" t="s">
        <v>1920</v>
      </c>
      <c r="D3270" s="229" t="s">
        <v>1921</v>
      </c>
      <c r="E3270" s="491" t="s">
        <v>228</v>
      </c>
      <c r="F3270" s="427"/>
      <c r="G3270" s="174" t="s">
        <v>228</v>
      </c>
      <c r="H3270" s="491" t="s">
        <v>228</v>
      </c>
      <c r="I3270" s="427"/>
      <c r="J3270" s="142">
        <v>5823.93</v>
      </c>
      <c r="K3270" s="173">
        <v>6700</v>
      </c>
      <c r="L3270" s="142">
        <v>-876.07</v>
      </c>
    </row>
    <row r="3271" spans="2:12">
      <c r="B3271" s="483" t="s">
        <v>245</v>
      </c>
      <c r="C3271" s="427"/>
      <c r="D3271" s="170" t="s">
        <v>244</v>
      </c>
      <c r="E3271" s="487" t="s">
        <v>228</v>
      </c>
      <c r="F3271" s="427"/>
      <c r="G3271" s="172" t="s">
        <v>228</v>
      </c>
      <c r="H3271" s="487" t="s">
        <v>228</v>
      </c>
      <c r="I3271" s="427"/>
      <c r="J3271" s="141">
        <v>80538.17</v>
      </c>
      <c r="K3271" s="171">
        <v>81400</v>
      </c>
      <c r="L3271" s="141">
        <v>-861.83</v>
      </c>
    </row>
    <row r="3272" spans="2:12">
      <c r="B3272" s="204" t="s">
        <v>359</v>
      </c>
      <c r="C3272" s="174" t="s">
        <v>362</v>
      </c>
      <c r="D3272" s="229" t="s">
        <v>1961</v>
      </c>
      <c r="E3272" s="491" t="s">
        <v>228</v>
      </c>
      <c r="F3272" s="427"/>
      <c r="G3272" s="174" t="s">
        <v>228</v>
      </c>
      <c r="H3272" s="491" t="s">
        <v>228</v>
      </c>
      <c r="I3272" s="427"/>
      <c r="J3272" s="142">
        <v>10297.700000000001</v>
      </c>
      <c r="K3272" s="173">
        <v>18200</v>
      </c>
      <c r="L3272" s="142">
        <v>-7902.3</v>
      </c>
    </row>
    <row r="3273" spans="2:12">
      <c r="B3273" s="483" t="s">
        <v>243</v>
      </c>
      <c r="C3273" s="427"/>
      <c r="D3273" s="170" t="s">
        <v>242</v>
      </c>
      <c r="E3273" s="487" t="s">
        <v>228</v>
      </c>
      <c r="F3273" s="427"/>
      <c r="G3273" s="172" t="s">
        <v>228</v>
      </c>
      <c r="H3273" s="487" t="s">
        <v>228</v>
      </c>
      <c r="I3273" s="427"/>
      <c r="J3273" s="141">
        <v>10297.700000000001</v>
      </c>
      <c r="K3273" s="171">
        <v>18200</v>
      </c>
      <c r="L3273" s="141">
        <v>-7902.3</v>
      </c>
    </row>
    <row r="3274" spans="2:12">
      <c r="B3274" s="483" t="s">
        <v>241</v>
      </c>
      <c r="C3274" s="427"/>
      <c r="D3274" s="170" t="s">
        <v>240</v>
      </c>
      <c r="E3274" s="487" t="s">
        <v>228</v>
      </c>
      <c r="F3274" s="427"/>
      <c r="G3274" s="172" t="s">
        <v>228</v>
      </c>
      <c r="H3274" s="487" t="s">
        <v>228</v>
      </c>
      <c r="I3274" s="427"/>
      <c r="J3274" s="141">
        <v>70240.47</v>
      </c>
      <c r="K3274" s="171">
        <v>63200</v>
      </c>
      <c r="L3274" s="141">
        <v>7040.47</v>
      </c>
    </row>
    <row r="3275" spans="2:12">
      <c r="B3275" s="483" t="s">
        <v>239</v>
      </c>
      <c r="C3275" s="427"/>
      <c r="D3275" s="170" t="s">
        <v>238</v>
      </c>
      <c r="E3275" s="487" t="s">
        <v>228</v>
      </c>
      <c r="F3275" s="427"/>
      <c r="G3275" s="172" t="s">
        <v>228</v>
      </c>
      <c r="H3275" s="487" t="s">
        <v>228</v>
      </c>
      <c r="I3275" s="427"/>
      <c r="J3275" s="141">
        <v>122854.5</v>
      </c>
      <c r="K3275" s="171">
        <v>95900</v>
      </c>
      <c r="L3275" s="141">
        <v>26954.5</v>
      </c>
    </row>
    <row r="3276" spans="2:12" ht="17.100000000000001" customHeight="1">
      <c r="B3276" s="492" t="s">
        <v>237</v>
      </c>
      <c r="C3276" s="426"/>
      <c r="D3276" s="426"/>
      <c r="E3276" s="426"/>
      <c r="F3276" s="426"/>
      <c r="G3276" s="426"/>
      <c r="H3276" s="426"/>
      <c r="I3276" s="426"/>
      <c r="J3276" s="426"/>
      <c r="K3276" s="426"/>
      <c r="L3276" s="427"/>
    </row>
    <row r="3277" spans="2:12">
      <c r="B3277" s="204" t="s">
        <v>359</v>
      </c>
      <c r="C3277" s="174" t="s">
        <v>361</v>
      </c>
      <c r="D3277" s="229" t="s">
        <v>360</v>
      </c>
      <c r="E3277" s="491" t="s">
        <v>228</v>
      </c>
      <c r="F3277" s="427"/>
      <c r="G3277" s="174" t="s">
        <v>228</v>
      </c>
      <c r="H3277" s="491" t="s">
        <v>228</v>
      </c>
      <c r="I3277" s="427"/>
      <c r="J3277" s="142">
        <v>3189.06</v>
      </c>
      <c r="K3277" s="173">
        <v>3200</v>
      </c>
      <c r="L3277" s="142">
        <v>-10.94</v>
      </c>
    </row>
    <row r="3278" spans="2:12" ht="21">
      <c r="B3278" s="204" t="s">
        <v>359</v>
      </c>
      <c r="C3278" s="174" t="s">
        <v>1962</v>
      </c>
      <c r="D3278" s="229" t="s">
        <v>1963</v>
      </c>
      <c r="E3278" s="491" t="s">
        <v>228</v>
      </c>
      <c r="F3278" s="427"/>
      <c r="G3278" s="174" t="s">
        <v>228</v>
      </c>
      <c r="H3278" s="491" t="s">
        <v>228</v>
      </c>
      <c r="I3278" s="427"/>
      <c r="J3278" s="142">
        <v>40803.75</v>
      </c>
      <c r="K3278" s="173">
        <v>40600</v>
      </c>
      <c r="L3278" s="142">
        <v>203.75</v>
      </c>
    </row>
    <row r="3279" spans="2:12">
      <c r="B3279" s="483" t="s">
        <v>236</v>
      </c>
      <c r="C3279" s="427"/>
      <c r="D3279" s="170" t="s">
        <v>235</v>
      </c>
      <c r="E3279" s="487" t="s">
        <v>228</v>
      </c>
      <c r="F3279" s="427"/>
      <c r="G3279" s="172" t="s">
        <v>228</v>
      </c>
      <c r="H3279" s="487" t="s">
        <v>228</v>
      </c>
      <c r="I3279" s="427"/>
      <c r="J3279" s="141">
        <v>43992.81</v>
      </c>
      <c r="K3279" s="171">
        <v>43800</v>
      </c>
      <c r="L3279" s="141">
        <v>192.81</v>
      </c>
    </row>
    <row r="3280" spans="2:12">
      <c r="B3280" s="204" t="s">
        <v>359</v>
      </c>
      <c r="C3280" s="174" t="s">
        <v>361</v>
      </c>
      <c r="D3280" s="229" t="s">
        <v>360</v>
      </c>
      <c r="E3280" s="491" t="s">
        <v>228</v>
      </c>
      <c r="F3280" s="427"/>
      <c r="G3280" s="174" t="s">
        <v>228</v>
      </c>
      <c r="H3280" s="491" t="s">
        <v>228</v>
      </c>
      <c r="I3280" s="427"/>
      <c r="J3280" s="142">
        <v>36042.1</v>
      </c>
      <c r="K3280" s="173">
        <v>36000</v>
      </c>
      <c r="L3280" s="142">
        <v>42.1</v>
      </c>
    </row>
    <row r="3281" spans="2:12">
      <c r="B3281" s="204" t="s">
        <v>359</v>
      </c>
      <c r="C3281" s="174" t="s">
        <v>358</v>
      </c>
      <c r="D3281" s="229" t="s">
        <v>357</v>
      </c>
      <c r="E3281" s="491" t="s">
        <v>228</v>
      </c>
      <c r="F3281" s="427"/>
      <c r="G3281" s="174" t="s">
        <v>228</v>
      </c>
      <c r="H3281" s="491" t="s">
        <v>228</v>
      </c>
      <c r="I3281" s="427"/>
      <c r="J3281" s="142">
        <v>65116.43</v>
      </c>
      <c r="K3281" s="173">
        <v>64000</v>
      </c>
      <c r="L3281" s="142">
        <v>1116.43</v>
      </c>
    </row>
    <row r="3282" spans="2:12" ht="21">
      <c r="B3282" s="204" t="s">
        <v>359</v>
      </c>
      <c r="C3282" s="174" t="s">
        <v>1962</v>
      </c>
      <c r="D3282" s="229" t="s">
        <v>1963</v>
      </c>
      <c r="E3282" s="491" t="s">
        <v>228</v>
      </c>
      <c r="F3282" s="427"/>
      <c r="G3282" s="174" t="s">
        <v>228</v>
      </c>
      <c r="H3282" s="491" t="s">
        <v>228</v>
      </c>
      <c r="I3282" s="427"/>
      <c r="J3282" s="142">
        <v>42421.52</v>
      </c>
      <c r="K3282" s="173">
        <v>48400</v>
      </c>
      <c r="L3282" s="142">
        <v>-5978.48</v>
      </c>
    </row>
    <row r="3283" spans="2:12">
      <c r="B3283" s="483" t="s">
        <v>234</v>
      </c>
      <c r="C3283" s="427"/>
      <c r="D3283" s="170" t="s">
        <v>233</v>
      </c>
      <c r="E3283" s="487" t="s">
        <v>228</v>
      </c>
      <c r="F3283" s="427"/>
      <c r="G3283" s="172" t="s">
        <v>228</v>
      </c>
      <c r="H3283" s="487" t="s">
        <v>228</v>
      </c>
      <c r="I3283" s="427"/>
      <c r="J3283" s="141">
        <v>143580.04999999999</v>
      </c>
      <c r="K3283" s="171">
        <v>148400</v>
      </c>
      <c r="L3283" s="141">
        <v>-4819.95</v>
      </c>
    </row>
    <row r="3284" spans="2:12" ht="21">
      <c r="B3284" s="483" t="s">
        <v>232</v>
      </c>
      <c r="C3284" s="427"/>
      <c r="D3284" s="170" t="s">
        <v>77</v>
      </c>
      <c r="E3284" s="487" t="s">
        <v>228</v>
      </c>
      <c r="F3284" s="427"/>
      <c r="G3284" s="172" t="s">
        <v>228</v>
      </c>
      <c r="H3284" s="487" t="s">
        <v>228</v>
      </c>
      <c r="I3284" s="427"/>
      <c r="J3284" s="141">
        <v>-99587.24</v>
      </c>
      <c r="K3284" s="171">
        <v>-104600</v>
      </c>
      <c r="L3284" s="141">
        <v>5012.76</v>
      </c>
    </row>
    <row r="3285" spans="2:12" ht="21">
      <c r="B3285" s="483" t="s">
        <v>231</v>
      </c>
      <c r="C3285" s="427"/>
      <c r="D3285" s="170" t="s">
        <v>230</v>
      </c>
      <c r="E3285" s="487" t="s">
        <v>228</v>
      </c>
      <c r="F3285" s="427"/>
      <c r="G3285" s="172" t="s">
        <v>228</v>
      </c>
      <c r="H3285" s="487" t="s">
        <v>228</v>
      </c>
      <c r="I3285" s="427"/>
      <c r="J3285" s="141">
        <v>23267.26</v>
      </c>
      <c r="K3285" s="171">
        <v>-8700</v>
      </c>
      <c r="L3285" s="141">
        <v>31967.26</v>
      </c>
    </row>
    <row r="3286" spans="2:12">
      <c r="B3286" s="143" t="s">
        <v>228</v>
      </c>
      <c r="C3286" s="143" t="s">
        <v>228</v>
      </c>
      <c r="D3286" s="143" t="s">
        <v>228</v>
      </c>
      <c r="E3286" s="488" t="s">
        <v>228</v>
      </c>
      <c r="F3286" s="422"/>
      <c r="G3286" s="143" t="s">
        <v>228</v>
      </c>
      <c r="H3286" s="488" t="s">
        <v>228</v>
      </c>
      <c r="I3286" s="422"/>
      <c r="J3286" s="143" t="s">
        <v>228</v>
      </c>
      <c r="K3286" s="143" t="s">
        <v>228</v>
      </c>
      <c r="L3286" s="143" t="s">
        <v>228</v>
      </c>
    </row>
    <row r="3287" spans="2:12">
      <c r="B3287" s="485" t="s">
        <v>356</v>
      </c>
      <c r="C3287" s="444"/>
      <c r="D3287" s="167" t="s">
        <v>354</v>
      </c>
      <c r="E3287" s="484" t="s">
        <v>2425</v>
      </c>
      <c r="F3287" s="444"/>
      <c r="G3287" s="168" t="s">
        <v>2426</v>
      </c>
      <c r="H3287" s="484" t="s">
        <v>3</v>
      </c>
      <c r="I3287" s="444"/>
      <c r="J3287" s="168" t="s">
        <v>2425</v>
      </c>
      <c r="K3287" s="168" t="s">
        <v>2426</v>
      </c>
      <c r="L3287" s="168" t="s">
        <v>3</v>
      </c>
    </row>
    <row r="3288" spans="2:12">
      <c r="B3288" s="493" t="s">
        <v>228</v>
      </c>
      <c r="C3288" s="427"/>
      <c r="D3288" s="169" t="s">
        <v>228</v>
      </c>
      <c r="E3288" s="490" t="s">
        <v>258</v>
      </c>
      <c r="F3288" s="432"/>
      <c r="G3288" s="432"/>
      <c r="H3288" s="432"/>
      <c r="I3288" s="433"/>
      <c r="J3288" s="490" t="s">
        <v>257</v>
      </c>
      <c r="K3288" s="432"/>
      <c r="L3288" s="433"/>
    </row>
    <row r="3289" spans="2:12" ht="21">
      <c r="B3289" s="483" t="s">
        <v>248</v>
      </c>
      <c r="C3289" s="427"/>
      <c r="D3289" s="170" t="s">
        <v>247</v>
      </c>
      <c r="E3289" s="482">
        <v>9563.36</v>
      </c>
      <c r="F3289" s="427"/>
      <c r="G3289" s="171">
        <v>3800</v>
      </c>
      <c r="H3289" s="482">
        <v>5763.36</v>
      </c>
      <c r="I3289" s="427"/>
      <c r="J3289" s="141">
        <v>7113.63</v>
      </c>
      <c r="K3289" s="171">
        <v>5300</v>
      </c>
      <c r="L3289" s="141">
        <v>1813.63</v>
      </c>
    </row>
    <row r="3290" spans="2:12">
      <c r="B3290" s="483" t="s">
        <v>241</v>
      </c>
      <c r="C3290" s="427"/>
      <c r="D3290" s="170" t="s">
        <v>240</v>
      </c>
      <c r="E3290" s="487" t="s">
        <v>228</v>
      </c>
      <c r="F3290" s="427"/>
      <c r="G3290" s="172" t="s">
        <v>228</v>
      </c>
      <c r="H3290" s="487" t="s">
        <v>228</v>
      </c>
      <c r="I3290" s="427"/>
      <c r="J3290" s="141">
        <v>0</v>
      </c>
      <c r="K3290" s="171">
        <v>0</v>
      </c>
      <c r="L3290" s="141">
        <v>0</v>
      </c>
    </row>
    <row r="3291" spans="2:12">
      <c r="B3291" s="483" t="s">
        <v>239</v>
      </c>
      <c r="C3291" s="427"/>
      <c r="D3291" s="170" t="s">
        <v>238</v>
      </c>
      <c r="E3291" s="487" t="s">
        <v>228</v>
      </c>
      <c r="F3291" s="427"/>
      <c r="G3291" s="172" t="s">
        <v>228</v>
      </c>
      <c r="H3291" s="487" t="s">
        <v>228</v>
      </c>
      <c r="I3291" s="427"/>
      <c r="J3291" s="141">
        <v>7113.63</v>
      </c>
      <c r="K3291" s="171">
        <v>5300</v>
      </c>
      <c r="L3291" s="141">
        <v>1813.63</v>
      </c>
    </row>
    <row r="3292" spans="2:12" ht="21">
      <c r="B3292" s="483" t="s">
        <v>232</v>
      </c>
      <c r="C3292" s="427"/>
      <c r="D3292" s="170" t="s">
        <v>77</v>
      </c>
      <c r="E3292" s="487" t="s">
        <v>228</v>
      </c>
      <c r="F3292" s="427"/>
      <c r="G3292" s="172" t="s">
        <v>228</v>
      </c>
      <c r="H3292" s="487" t="s">
        <v>228</v>
      </c>
      <c r="I3292" s="427"/>
      <c r="J3292" s="141">
        <v>0</v>
      </c>
      <c r="K3292" s="171">
        <v>0</v>
      </c>
      <c r="L3292" s="141">
        <v>0</v>
      </c>
    </row>
    <row r="3293" spans="2:12" ht="21">
      <c r="B3293" s="483" t="s">
        <v>231</v>
      </c>
      <c r="C3293" s="427"/>
      <c r="D3293" s="170" t="s">
        <v>230</v>
      </c>
      <c r="E3293" s="487" t="s">
        <v>228</v>
      </c>
      <c r="F3293" s="427"/>
      <c r="G3293" s="172" t="s">
        <v>228</v>
      </c>
      <c r="H3293" s="487" t="s">
        <v>228</v>
      </c>
      <c r="I3293" s="427"/>
      <c r="J3293" s="141">
        <v>7113.63</v>
      </c>
      <c r="K3293" s="171">
        <v>5300</v>
      </c>
      <c r="L3293" s="141">
        <v>1813.63</v>
      </c>
    </row>
    <row r="3294" spans="2:12" ht="21">
      <c r="B3294" s="483" t="s">
        <v>27</v>
      </c>
      <c r="C3294" s="427"/>
      <c r="D3294" s="170" t="s">
        <v>2024</v>
      </c>
      <c r="E3294" s="482">
        <v>9563.36</v>
      </c>
      <c r="F3294" s="427"/>
      <c r="G3294" s="171">
        <v>3800</v>
      </c>
      <c r="H3294" s="482">
        <v>5763.36</v>
      </c>
      <c r="I3294" s="427"/>
      <c r="J3294" s="172" t="s">
        <v>228</v>
      </c>
      <c r="K3294" s="172" t="s">
        <v>228</v>
      </c>
      <c r="L3294" s="172" t="s">
        <v>228</v>
      </c>
    </row>
    <row r="3295" spans="2:12">
      <c r="B3295" s="143" t="s">
        <v>228</v>
      </c>
      <c r="C3295" s="143" t="s">
        <v>228</v>
      </c>
      <c r="D3295" s="143" t="s">
        <v>228</v>
      </c>
      <c r="E3295" s="488" t="s">
        <v>228</v>
      </c>
      <c r="F3295" s="422"/>
      <c r="G3295" s="143" t="s">
        <v>228</v>
      </c>
      <c r="H3295" s="488" t="s">
        <v>228</v>
      </c>
      <c r="I3295" s="422"/>
      <c r="J3295" s="143" t="s">
        <v>228</v>
      </c>
      <c r="K3295" s="143" t="s">
        <v>228</v>
      </c>
      <c r="L3295" s="143" t="s">
        <v>228</v>
      </c>
    </row>
    <row r="3296" spans="2:12">
      <c r="B3296" s="485" t="s">
        <v>355</v>
      </c>
      <c r="C3296" s="444"/>
      <c r="D3296" s="167" t="s">
        <v>354</v>
      </c>
      <c r="E3296" s="484" t="s">
        <v>2425</v>
      </c>
      <c r="F3296" s="444"/>
      <c r="G3296" s="168" t="s">
        <v>2426</v>
      </c>
      <c r="H3296" s="484" t="s">
        <v>3</v>
      </c>
      <c r="I3296" s="444"/>
      <c r="J3296" s="168" t="s">
        <v>2425</v>
      </c>
      <c r="K3296" s="168" t="s">
        <v>2426</v>
      </c>
      <c r="L3296" s="168" t="s">
        <v>3</v>
      </c>
    </row>
    <row r="3297" spans="2:12">
      <c r="B3297" s="486" t="s">
        <v>259</v>
      </c>
      <c r="C3297" s="427"/>
      <c r="D3297" s="169" t="s">
        <v>228</v>
      </c>
      <c r="E3297" s="490" t="s">
        <v>258</v>
      </c>
      <c r="F3297" s="432"/>
      <c r="G3297" s="432"/>
      <c r="H3297" s="432"/>
      <c r="I3297" s="433"/>
      <c r="J3297" s="490" t="s">
        <v>257</v>
      </c>
      <c r="K3297" s="432"/>
      <c r="L3297" s="433"/>
    </row>
    <row r="3298" spans="2:12" ht="17.100000000000001" customHeight="1">
      <c r="B3298" s="492" t="s">
        <v>256</v>
      </c>
      <c r="C3298" s="426"/>
      <c r="D3298" s="426"/>
      <c r="E3298" s="426"/>
      <c r="F3298" s="426"/>
      <c r="G3298" s="426"/>
      <c r="H3298" s="426"/>
      <c r="I3298" s="426"/>
      <c r="J3298" s="426"/>
      <c r="K3298" s="426"/>
      <c r="L3298" s="427"/>
    </row>
    <row r="3299" spans="2:12">
      <c r="B3299" s="204" t="s">
        <v>336</v>
      </c>
      <c r="C3299" s="174" t="s">
        <v>353</v>
      </c>
      <c r="D3299" s="229" t="s">
        <v>352</v>
      </c>
      <c r="E3299" s="489">
        <v>6731.14</v>
      </c>
      <c r="F3299" s="427"/>
      <c r="G3299" s="173">
        <v>6400</v>
      </c>
      <c r="H3299" s="489">
        <v>331.14</v>
      </c>
      <c r="I3299" s="427"/>
      <c r="J3299" s="142">
        <v>8901.81</v>
      </c>
      <c r="K3299" s="173">
        <v>6400</v>
      </c>
      <c r="L3299" s="142">
        <v>2501.81</v>
      </c>
    </row>
    <row r="3300" spans="2:12">
      <c r="B3300" s="204" t="s">
        <v>336</v>
      </c>
      <c r="C3300" s="174" t="s">
        <v>351</v>
      </c>
      <c r="D3300" s="229" t="s">
        <v>1610</v>
      </c>
      <c r="E3300" s="489">
        <v>2292.2600000000002</v>
      </c>
      <c r="F3300" s="427"/>
      <c r="G3300" s="173">
        <v>500</v>
      </c>
      <c r="H3300" s="489">
        <v>1792.26</v>
      </c>
      <c r="I3300" s="427"/>
      <c r="J3300" s="142">
        <v>3146.26</v>
      </c>
      <c r="K3300" s="173">
        <v>500</v>
      </c>
      <c r="L3300" s="142">
        <v>2646.26</v>
      </c>
    </row>
    <row r="3301" spans="2:12">
      <c r="B3301" s="204" t="s">
        <v>336</v>
      </c>
      <c r="C3301" s="174" t="s">
        <v>1680</v>
      </c>
      <c r="D3301" s="229" t="s">
        <v>1610</v>
      </c>
      <c r="E3301" s="489">
        <v>0</v>
      </c>
      <c r="F3301" s="427"/>
      <c r="G3301" s="173">
        <v>0</v>
      </c>
      <c r="H3301" s="489">
        <v>0</v>
      </c>
      <c r="I3301" s="427"/>
      <c r="J3301" s="142">
        <v>363.61</v>
      </c>
      <c r="K3301" s="173">
        <v>0</v>
      </c>
      <c r="L3301" s="142">
        <v>363.61</v>
      </c>
    </row>
    <row r="3302" spans="2:12">
      <c r="B3302" s="204" t="s">
        <v>336</v>
      </c>
      <c r="C3302" s="174" t="s">
        <v>319</v>
      </c>
      <c r="D3302" s="229" t="s">
        <v>318</v>
      </c>
      <c r="E3302" s="489">
        <v>129.69999999999999</v>
      </c>
      <c r="F3302" s="427"/>
      <c r="G3302" s="173">
        <v>0</v>
      </c>
      <c r="H3302" s="489">
        <v>129.69999999999999</v>
      </c>
      <c r="I3302" s="427"/>
      <c r="J3302" s="142">
        <v>129.69999999999999</v>
      </c>
      <c r="K3302" s="173">
        <v>0</v>
      </c>
      <c r="L3302" s="142">
        <v>129.69999999999999</v>
      </c>
    </row>
    <row r="3303" spans="2:12">
      <c r="B3303" s="204" t="s">
        <v>336</v>
      </c>
      <c r="C3303" s="174" t="s">
        <v>350</v>
      </c>
      <c r="D3303" s="229" t="s">
        <v>349</v>
      </c>
      <c r="E3303" s="489">
        <v>70297.56</v>
      </c>
      <c r="F3303" s="427"/>
      <c r="G3303" s="173">
        <v>72000</v>
      </c>
      <c r="H3303" s="489">
        <v>-1702.44</v>
      </c>
      <c r="I3303" s="427"/>
      <c r="J3303" s="142">
        <v>70019.77</v>
      </c>
      <c r="K3303" s="173">
        <v>72000</v>
      </c>
      <c r="L3303" s="142">
        <v>-1980.23</v>
      </c>
    </row>
    <row r="3304" spans="2:12">
      <c r="B3304" s="204" t="s">
        <v>336</v>
      </c>
      <c r="C3304" s="174" t="s">
        <v>381</v>
      </c>
      <c r="D3304" s="229" t="s">
        <v>380</v>
      </c>
      <c r="E3304" s="489">
        <v>19423.64</v>
      </c>
      <c r="F3304" s="427"/>
      <c r="G3304" s="173">
        <v>19600</v>
      </c>
      <c r="H3304" s="489">
        <v>-176.36</v>
      </c>
      <c r="I3304" s="427"/>
      <c r="J3304" s="142">
        <v>19337.95</v>
      </c>
      <c r="K3304" s="173">
        <v>19600</v>
      </c>
      <c r="L3304" s="142">
        <v>-262.05</v>
      </c>
    </row>
    <row r="3305" spans="2:12" ht="21">
      <c r="B3305" s="204" t="s">
        <v>336</v>
      </c>
      <c r="C3305" s="174" t="s">
        <v>2076</v>
      </c>
      <c r="D3305" s="229" t="s">
        <v>2077</v>
      </c>
      <c r="E3305" s="489">
        <v>11160</v>
      </c>
      <c r="F3305" s="427"/>
      <c r="G3305" s="173">
        <v>0</v>
      </c>
      <c r="H3305" s="489">
        <v>11160</v>
      </c>
      <c r="I3305" s="427"/>
      <c r="J3305" s="174" t="s">
        <v>228</v>
      </c>
      <c r="K3305" s="174" t="s">
        <v>228</v>
      </c>
      <c r="L3305" s="174" t="s">
        <v>228</v>
      </c>
    </row>
    <row r="3306" spans="2:12">
      <c r="B3306" s="483" t="s">
        <v>252</v>
      </c>
      <c r="C3306" s="427"/>
      <c r="D3306" s="170" t="s">
        <v>251</v>
      </c>
      <c r="E3306" s="482">
        <v>110034.3</v>
      </c>
      <c r="F3306" s="427"/>
      <c r="G3306" s="171">
        <v>98500</v>
      </c>
      <c r="H3306" s="482">
        <v>11534.3</v>
      </c>
      <c r="I3306" s="427"/>
      <c r="J3306" s="141">
        <v>101899.1</v>
      </c>
      <c r="K3306" s="171">
        <v>98500</v>
      </c>
      <c r="L3306" s="141">
        <v>3399.1</v>
      </c>
    </row>
    <row r="3307" spans="2:12">
      <c r="B3307" s="204" t="s">
        <v>336</v>
      </c>
      <c r="C3307" s="174" t="s">
        <v>347</v>
      </c>
      <c r="D3307" s="229" t="s">
        <v>346</v>
      </c>
      <c r="E3307" s="489">
        <v>235.67</v>
      </c>
      <c r="F3307" s="427"/>
      <c r="G3307" s="173">
        <v>200</v>
      </c>
      <c r="H3307" s="489">
        <v>35.67</v>
      </c>
      <c r="I3307" s="427"/>
      <c r="J3307" s="174" t="s">
        <v>228</v>
      </c>
      <c r="K3307" s="174" t="s">
        <v>228</v>
      </c>
      <c r="L3307" s="174" t="s">
        <v>228</v>
      </c>
    </row>
    <row r="3308" spans="2:12">
      <c r="B3308" s="204" t="s">
        <v>336</v>
      </c>
      <c r="C3308" s="174" t="s">
        <v>413</v>
      </c>
      <c r="D3308" s="229" t="s">
        <v>346</v>
      </c>
      <c r="E3308" s="489">
        <v>1333.5</v>
      </c>
      <c r="F3308" s="427"/>
      <c r="G3308" s="173">
        <v>1300</v>
      </c>
      <c r="H3308" s="489">
        <v>33.5</v>
      </c>
      <c r="I3308" s="427"/>
      <c r="J3308" s="174" t="s">
        <v>228</v>
      </c>
      <c r="K3308" s="174" t="s">
        <v>228</v>
      </c>
      <c r="L3308" s="174" t="s">
        <v>228</v>
      </c>
    </row>
    <row r="3309" spans="2:12">
      <c r="B3309" s="204" t="s">
        <v>336</v>
      </c>
      <c r="C3309" s="174" t="s">
        <v>321</v>
      </c>
      <c r="D3309" s="229" t="s">
        <v>1650</v>
      </c>
      <c r="E3309" s="489">
        <v>32.43</v>
      </c>
      <c r="F3309" s="427"/>
      <c r="G3309" s="173">
        <v>0</v>
      </c>
      <c r="H3309" s="489">
        <v>32.43</v>
      </c>
      <c r="I3309" s="427"/>
      <c r="J3309" s="142">
        <v>32.43</v>
      </c>
      <c r="K3309" s="173">
        <v>0</v>
      </c>
      <c r="L3309" s="142">
        <v>32.43</v>
      </c>
    </row>
    <row r="3310" spans="2:12">
      <c r="B3310" s="204" t="s">
        <v>336</v>
      </c>
      <c r="C3310" s="174" t="s">
        <v>345</v>
      </c>
      <c r="D3310" s="229" t="s">
        <v>344</v>
      </c>
      <c r="E3310" s="489">
        <v>6096.36</v>
      </c>
      <c r="F3310" s="427"/>
      <c r="G3310" s="173">
        <v>6000</v>
      </c>
      <c r="H3310" s="489">
        <v>96.36</v>
      </c>
      <c r="I3310" s="427"/>
      <c r="J3310" s="142">
        <v>6096.36</v>
      </c>
      <c r="K3310" s="173">
        <v>6000</v>
      </c>
      <c r="L3310" s="142">
        <v>96.36</v>
      </c>
    </row>
    <row r="3311" spans="2:12">
      <c r="B3311" s="204" t="s">
        <v>336</v>
      </c>
      <c r="C3311" s="174" t="s">
        <v>1897</v>
      </c>
      <c r="D3311" s="229" t="s">
        <v>1898</v>
      </c>
      <c r="E3311" s="489">
        <v>1224.58</v>
      </c>
      <c r="F3311" s="427"/>
      <c r="G3311" s="173">
        <v>1500</v>
      </c>
      <c r="H3311" s="489">
        <v>-275.42</v>
      </c>
      <c r="I3311" s="427"/>
      <c r="J3311" s="142">
        <v>1224.58</v>
      </c>
      <c r="K3311" s="173">
        <v>1500</v>
      </c>
      <c r="L3311" s="142">
        <v>-275.42</v>
      </c>
    </row>
    <row r="3312" spans="2:12">
      <c r="B3312" s="204" t="s">
        <v>336</v>
      </c>
      <c r="C3312" s="174" t="s">
        <v>343</v>
      </c>
      <c r="D3312" s="229" t="s">
        <v>342</v>
      </c>
      <c r="E3312" s="489">
        <v>2261.19</v>
      </c>
      <c r="F3312" s="427"/>
      <c r="G3312" s="173">
        <v>3000</v>
      </c>
      <c r="H3312" s="489">
        <v>-738.81</v>
      </c>
      <c r="I3312" s="427"/>
      <c r="J3312" s="142">
        <v>2261.19</v>
      </c>
      <c r="K3312" s="173">
        <v>3000</v>
      </c>
      <c r="L3312" s="142">
        <v>-738.81</v>
      </c>
    </row>
    <row r="3313" spans="2:12">
      <c r="B3313" s="204" t="s">
        <v>336</v>
      </c>
      <c r="C3313" s="174" t="s">
        <v>366</v>
      </c>
      <c r="D3313" s="229" t="s">
        <v>365</v>
      </c>
      <c r="E3313" s="489">
        <v>0</v>
      </c>
      <c r="F3313" s="427"/>
      <c r="G3313" s="173">
        <v>2000</v>
      </c>
      <c r="H3313" s="489">
        <v>-2000</v>
      </c>
      <c r="I3313" s="427"/>
      <c r="J3313" s="142">
        <v>0</v>
      </c>
      <c r="K3313" s="173">
        <v>2000</v>
      </c>
      <c r="L3313" s="142">
        <v>-2000</v>
      </c>
    </row>
    <row r="3314" spans="2:12">
      <c r="B3314" s="204" t="s">
        <v>336</v>
      </c>
      <c r="C3314" s="174" t="s">
        <v>341</v>
      </c>
      <c r="D3314" s="229" t="s">
        <v>340</v>
      </c>
      <c r="E3314" s="489">
        <v>27576.71</v>
      </c>
      <c r="F3314" s="427"/>
      <c r="G3314" s="173">
        <v>28000</v>
      </c>
      <c r="H3314" s="489">
        <v>-423.29</v>
      </c>
      <c r="I3314" s="427"/>
      <c r="J3314" s="142">
        <v>27129.87</v>
      </c>
      <c r="K3314" s="173">
        <v>28000</v>
      </c>
      <c r="L3314" s="142">
        <v>-870.13</v>
      </c>
    </row>
    <row r="3315" spans="2:12">
      <c r="B3315" s="204" t="s">
        <v>336</v>
      </c>
      <c r="C3315" s="174" t="s">
        <v>339</v>
      </c>
      <c r="D3315" s="229" t="s">
        <v>338</v>
      </c>
      <c r="E3315" s="489">
        <v>7805.31</v>
      </c>
      <c r="F3315" s="427"/>
      <c r="G3315" s="173">
        <v>5100</v>
      </c>
      <c r="H3315" s="489">
        <v>2705.31</v>
      </c>
      <c r="I3315" s="427"/>
      <c r="J3315" s="142">
        <v>7727.35</v>
      </c>
      <c r="K3315" s="173">
        <v>5100</v>
      </c>
      <c r="L3315" s="142">
        <v>2627.35</v>
      </c>
    </row>
    <row r="3316" spans="2:12">
      <c r="B3316" s="204" t="s">
        <v>336</v>
      </c>
      <c r="C3316" s="174" t="s">
        <v>337</v>
      </c>
      <c r="D3316" s="229" t="s">
        <v>1965</v>
      </c>
      <c r="E3316" s="489">
        <v>0</v>
      </c>
      <c r="F3316" s="427"/>
      <c r="G3316" s="173">
        <v>200</v>
      </c>
      <c r="H3316" s="489">
        <v>-200</v>
      </c>
      <c r="I3316" s="427"/>
      <c r="J3316" s="142">
        <v>0</v>
      </c>
      <c r="K3316" s="173">
        <v>200</v>
      </c>
      <c r="L3316" s="142">
        <v>-200</v>
      </c>
    </row>
    <row r="3317" spans="2:12">
      <c r="B3317" s="204" t="s">
        <v>336</v>
      </c>
      <c r="C3317" s="174" t="s">
        <v>335</v>
      </c>
      <c r="D3317" s="229" t="s">
        <v>334</v>
      </c>
      <c r="E3317" s="489">
        <v>42745.19</v>
      </c>
      <c r="F3317" s="427"/>
      <c r="G3317" s="173">
        <v>47400</v>
      </c>
      <c r="H3317" s="489">
        <v>-4654.8100000000004</v>
      </c>
      <c r="I3317" s="427"/>
      <c r="J3317" s="142">
        <v>50313.69</v>
      </c>
      <c r="K3317" s="173">
        <v>47400</v>
      </c>
      <c r="L3317" s="142">
        <v>2913.69</v>
      </c>
    </row>
    <row r="3318" spans="2:12" ht="21">
      <c r="B3318" s="204" t="s">
        <v>336</v>
      </c>
      <c r="C3318" s="174" t="s">
        <v>2120</v>
      </c>
      <c r="D3318" s="229" t="s">
        <v>2121</v>
      </c>
      <c r="E3318" s="489">
        <v>11160</v>
      </c>
      <c r="F3318" s="427"/>
      <c r="G3318" s="173">
        <v>0</v>
      </c>
      <c r="H3318" s="489">
        <v>11160</v>
      </c>
      <c r="I3318" s="427"/>
      <c r="J3318" s="174" t="s">
        <v>228</v>
      </c>
      <c r="K3318" s="174" t="s">
        <v>228</v>
      </c>
      <c r="L3318" s="174" t="s">
        <v>228</v>
      </c>
    </row>
    <row r="3319" spans="2:12" ht="21">
      <c r="B3319" s="483" t="s">
        <v>250</v>
      </c>
      <c r="C3319" s="427"/>
      <c r="D3319" s="170" t="s">
        <v>249</v>
      </c>
      <c r="E3319" s="482">
        <v>100470.94</v>
      </c>
      <c r="F3319" s="427"/>
      <c r="G3319" s="171">
        <v>94700</v>
      </c>
      <c r="H3319" s="482">
        <v>5770.94</v>
      </c>
      <c r="I3319" s="427"/>
      <c r="J3319" s="141">
        <v>94785.47</v>
      </c>
      <c r="K3319" s="171">
        <v>93200</v>
      </c>
      <c r="L3319" s="141">
        <v>1585.47</v>
      </c>
    </row>
    <row r="3320" spans="2:12" ht="21">
      <c r="B3320" s="483" t="s">
        <v>248</v>
      </c>
      <c r="C3320" s="427"/>
      <c r="D3320" s="170" t="s">
        <v>247</v>
      </c>
      <c r="E3320" s="482">
        <v>9563.36</v>
      </c>
      <c r="F3320" s="427"/>
      <c r="G3320" s="171">
        <v>3800</v>
      </c>
      <c r="H3320" s="482">
        <v>5763.36</v>
      </c>
      <c r="I3320" s="427"/>
      <c r="J3320" s="141">
        <v>7113.63</v>
      </c>
      <c r="K3320" s="171">
        <v>5300</v>
      </c>
      <c r="L3320" s="141">
        <v>1813.63</v>
      </c>
    </row>
    <row r="3321" spans="2:12">
      <c r="B3321" s="483" t="s">
        <v>2022</v>
      </c>
      <c r="C3321" s="427"/>
      <c r="D3321" s="170" t="s">
        <v>2023</v>
      </c>
      <c r="E3321" s="482">
        <v>0</v>
      </c>
      <c r="F3321" s="427"/>
      <c r="G3321" s="171">
        <v>0</v>
      </c>
      <c r="H3321" s="482">
        <v>0</v>
      </c>
      <c r="I3321" s="427"/>
      <c r="J3321" s="172" t="s">
        <v>228</v>
      </c>
      <c r="K3321" s="172" t="s">
        <v>228</v>
      </c>
      <c r="L3321" s="172" t="s">
        <v>228</v>
      </c>
    </row>
    <row r="3322" spans="2:12" ht="21">
      <c r="B3322" s="483" t="s">
        <v>27</v>
      </c>
      <c r="C3322" s="427"/>
      <c r="D3322" s="170" t="s">
        <v>2024</v>
      </c>
      <c r="E3322" s="482">
        <v>9563.36</v>
      </c>
      <c r="F3322" s="427"/>
      <c r="G3322" s="171">
        <v>3800</v>
      </c>
      <c r="H3322" s="482">
        <v>5763.36</v>
      </c>
      <c r="I3322" s="427"/>
      <c r="J3322" s="172" t="s">
        <v>228</v>
      </c>
      <c r="K3322" s="172" t="s">
        <v>228</v>
      </c>
      <c r="L3322" s="172" t="s">
        <v>228</v>
      </c>
    </row>
    <row r="3323" spans="2:12" ht="17.100000000000001" customHeight="1">
      <c r="B3323" s="492" t="s">
        <v>246</v>
      </c>
      <c r="C3323" s="426"/>
      <c r="D3323" s="426"/>
      <c r="E3323" s="426"/>
      <c r="F3323" s="426"/>
      <c r="G3323" s="426"/>
      <c r="H3323" s="426"/>
      <c r="I3323" s="426"/>
      <c r="J3323" s="426"/>
      <c r="K3323" s="426"/>
      <c r="L3323" s="427"/>
    </row>
    <row r="3324" spans="2:12">
      <c r="B3324" s="483" t="s">
        <v>245</v>
      </c>
      <c r="C3324" s="427"/>
      <c r="D3324" s="170" t="s">
        <v>244</v>
      </c>
      <c r="E3324" s="487" t="s">
        <v>228</v>
      </c>
      <c r="F3324" s="427"/>
      <c r="G3324" s="172" t="s">
        <v>228</v>
      </c>
      <c r="H3324" s="487" t="s">
        <v>228</v>
      </c>
      <c r="I3324" s="427"/>
      <c r="J3324" s="141">
        <v>0</v>
      </c>
      <c r="K3324" s="171">
        <v>0</v>
      </c>
      <c r="L3324" s="141">
        <v>0</v>
      </c>
    </row>
    <row r="3325" spans="2:12">
      <c r="B3325" s="483" t="s">
        <v>243</v>
      </c>
      <c r="C3325" s="427"/>
      <c r="D3325" s="170" t="s">
        <v>242</v>
      </c>
      <c r="E3325" s="487" t="s">
        <v>228</v>
      </c>
      <c r="F3325" s="427"/>
      <c r="G3325" s="172" t="s">
        <v>228</v>
      </c>
      <c r="H3325" s="487" t="s">
        <v>228</v>
      </c>
      <c r="I3325" s="427"/>
      <c r="J3325" s="141">
        <v>0</v>
      </c>
      <c r="K3325" s="171">
        <v>0</v>
      </c>
      <c r="L3325" s="141">
        <v>0</v>
      </c>
    </row>
    <row r="3326" spans="2:12">
      <c r="B3326" s="483" t="s">
        <v>241</v>
      </c>
      <c r="C3326" s="427"/>
      <c r="D3326" s="170" t="s">
        <v>240</v>
      </c>
      <c r="E3326" s="487" t="s">
        <v>228</v>
      </c>
      <c r="F3326" s="427"/>
      <c r="G3326" s="172" t="s">
        <v>228</v>
      </c>
      <c r="H3326" s="487" t="s">
        <v>228</v>
      </c>
      <c r="I3326" s="427"/>
      <c r="J3326" s="141">
        <v>0</v>
      </c>
      <c r="K3326" s="171">
        <v>0</v>
      </c>
      <c r="L3326" s="141">
        <v>0</v>
      </c>
    </row>
    <row r="3327" spans="2:12">
      <c r="B3327" s="483" t="s">
        <v>239</v>
      </c>
      <c r="C3327" s="427"/>
      <c r="D3327" s="170" t="s">
        <v>238</v>
      </c>
      <c r="E3327" s="487" t="s">
        <v>228</v>
      </c>
      <c r="F3327" s="427"/>
      <c r="G3327" s="172" t="s">
        <v>228</v>
      </c>
      <c r="H3327" s="487" t="s">
        <v>228</v>
      </c>
      <c r="I3327" s="427"/>
      <c r="J3327" s="141">
        <v>7113.63</v>
      </c>
      <c r="K3327" s="171">
        <v>5300</v>
      </c>
      <c r="L3327" s="141">
        <v>1813.63</v>
      </c>
    </row>
    <row r="3328" spans="2:12" ht="17.100000000000001" customHeight="1">
      <c r="B3328" s="492" t="s">
        <v>237</v>
      </c>
      <c r="C3328" s="426"/>
      <c r="D3328" s="426"/>
      <c r="E3328" s="426"/>
      <c r="F3328" s="426"/>
      <c r="G3328" s="426"/>
      <c r="H3328" s="426"/>
      <c r="I3328" s="426"/>
      <c r="J3328" s="426"/>
      <c r="K3328" s="426"/>
      <c r="L3328" s="427"/>
    </row>
    <row r="3329" spans="2:12">
      <c r="B3329" s="483" t="s">
        <v>236</v>
      </c>
      <c r="C3329" s="427"/>
      <c r="D3329" s="170" t="s">
        <v>235</v>
      </c>
      <c r="E3329" s="487" t="s">
        <v>228</v>
      </c>
      <c r="F3329" s="427"/>
      <c r="G3329" s="172" t="s">
        <v>228</v>
      </c>
      <c r="H3329" s="487" t="s">
        <v>228</v>
      </c>
      <c r="I3329" s="427"/>
      <c r="J3329" s="141">
        <v>0</v>
      </c>
      <c r="K3329" s="171">
        <v>0</v>
      </c>
      <c r="L3329" s="141">
        <v>0</v>
      </c>
    </row>
    <row r="3330" spans="2:12">
      <c r="B3330" s="483" t="s">
        <v>234</v>
      </c>
      <c r="C3330" s="427"/>
      <c r="D3330" s="170" t="s">
        <v>233</v>
      </c>
      <c r="E3330" s="487" t="s">
        <v>228</v>
      </c>
      <c r="F3330" s="427"/>
      <c r="G3330" s="172" t="s">
        <v>228</v>
      </c>
      <c r="H3330" s="487" t="s">
        <v>228</v>
      </c>
      <c r="I3330" s="427"/>
      <c r="J3330" s="141">
        <v>0</v>
      </c>
      <c r="K3330" s="171">
        <v>0</v>
      </c>
      <c r="L3330" s="141">
        <v>0</v>
      </c>
    </row>
    <row r="3331" spans="2:12" ht="21">
      <c r="B3331" s="483" t="s">
        <v>232</v>
      </c>
      <c r="C3331" s="427"/>
      <c r="D3331" s="170" t="s">
        <v>77</v>
      </c>
      <c r="E3331" s="487" t="s">
        <v>228</v>
      </c>
      <c r="F3331" s="427"/>
      <c r="G3331" s="172" t="s">
        <v>228</v>
      </c>
      <c r="H3331" s="487" t="s">
        <v>228</v>
      </c>
      <c r="I3331" s="427"/>
      <c r="J3331" s="141">
        <v>0</v>
      </c>
      <c r="K3331" s="171">
        <v>0</v>
      </c>
      <c r="L3331" s="141">
        <v>0</v>
      </c>
    </row>
    <row r="3332" spans="2:12" ht="21">
      <c r="B3332" s="483" t="s">
        <v>231</v>
      </c>
      <c r="C3332" s="427"/>
      <c r="D3332" s="170" t="s">
        <v>230</v>
      </c>
      <c r="E3332" s="487" t="s">
        <v>228</v>
      </c>
      <c r="F3332" s="427"/>
      <c r="G3332" s="172" t="s">
        <v>228</v>
      </c>
      <c r="H3332" s="487" t="s">
        <v>228</v>
      </c>
      <c r="I3332" s="427"/>
      <c r="J3332" s="141">
        <v>7113.63</v>
      </c>
      <c r="K3332" s="171">
        <v>5300</v>
      </c>
      <c r="L3332" s="141">
        <v>1813.63</v>
      </c>
    </row>
    <row r="3333" spans="2:12">
      <c r="B3333" s="143" t="s">
        <v>228</v>
      </c>
      <c r="C3333" s="143" t="s">
        <v>228</v>
      </c>
      <c r="D3333" s="143" t="s">
        <v>228</v>
      </c>
      <c r="E3333" s="488" t="s">
        <v>228</v>
      </c>
      <c r="F3333" s="422"/>
      <c r="G3333" s="143" t="s">
        <v>228</v>
      </c>
      <c r="H3333" s="488" t="s">
        <v>228</v>
      </c>
      <c r="I3333" s="422"/>
      <c r="J3333" s="143" t="s">
        <v>228</v>
      </c>
      <c r="K3333" s="143" t="s">
        <v>228</v>
      </c>
      <c r="L3333" s="143" t="s">
        <v>228</v>
      </c>
    </row>
    <row r="3334" spans="2:12">
      <c r="B3334" s="485" t="s">
        <v>333</v>
      </c>
      <c r="C3334" s="444"/>
      <c r="D3334" s="167" t="s">
        <v>332</v>
      </c>
      <c r="E3334" s="484" t="s">
        <v>2425</v>
      </c>
      <c r="F3334" s="444"/>
      <c r="G3334" s="168" t="s">
        <v>2426</v>
      </c>
      <c r="H3334" s="484" t="s">
        <v>3</v>
      </c>
      <c r="I3334" s="444"/>
      <c r="J3334" s="168" t="s">
        <v>2425</v>
      </c>
      <c r="K3334" s="168" t="s">
        <v>2426</v>
      </c>
      <c r="L3334" s="168" t="s">
        <v>3</v>
      </c>
    </row>
    <row r="3335" spans="2:12">
      <c r="B3335" s="493" t="s">
        <v>228</v>
      </c>
      <c r="C3335" s="427"/>
      <c r="D3335" s="169" t="s">
        <v>228</v>
      </c>
      <c r="E3335" s="490" t="s">
        <v>258</v>
      </c>
      <c r="F3335" s="432"/>
      <c r="G3335" s="432"/>
      <c r="H3335" s="432"/>
      <c r="I3335" s="433"/>
      <c r="J3335" s="490" t="s">
        <v>257</v>
      </c>
      <c r="K3335" s="432"/>
      <c r="L3335" s="433"/>
    </row>
    <row r="3336" spans="2:12" ht="21">
      <c r="B3336" s="483" t="s">
        <v>248</v>
      </c>
      <c r="C3336" s="427"/>
      <c r="D3336" s="170" t="s">
        <v>247</v>
      </c>
      <c r="E3336" s="482">
        <v>2083914.3</v>
      </c>
      <c r="F3336" s="427"/>
      <c r="G3336" s="171">
        <v>1933400</v>
      </c>
      <c r="H3336" s="482">
        <v>150514.29999999999</v>
      </c>
      <c r="I3336" s="427"/>
      <c r="J3336" s="141">
        <v>2088344.98</v>
      </c>
      <c r="K3336" s="171">
        <v>1945700</v>
      </c>
      <c r="L3336" s="141">
        <v>142644.98000000001</v>
      </c>
    </row>
    <row r="3337" spans="2:12">
      <c r="B3337" s="483" t="s">
        <v>241</v>
      </c>
      <c r="C3337" s="427"/>
      <c r="D3337" s="170" t="s">
        <v>240</v>
      </c>
      <c r="E3337" s="487" t="s">
        <v>228</v>
      </c>
      <c r="F3337" s="427"/>
      <c r="G3337" s="172" t="s">
        <v>228</v>
      </c>
      <c r="H3337" s="487" t="s">
        <v>228</v>
      </c>
      <c r="I3337" s="427"/>
      <c r="J3337" s="141">
        <v>0</v>
      </c>
      <c r="K3337" s="171">
        <v>0</v>
      </c>
      <c r="L3337" s="141">
        <v>0</v>
      </c>
    </row>
    <row r="3338" spans="2:12">
      <c r="B3338" s="483" t="s">
        <v>239</v>
      </c>
      <c r="C3338" s="427"/>
      <c r="D3338" s="170" t="s">
        <v>238</v>
      </c>
      <c r="E3338" s="487" t="s">
        <v>228</v>
      </c>
      <c r="F3338" s="427"/>
      <c r="G3338" s="172" t="s">
        <v>228</v>
      </c>
      <c r="H3338" s="487" t="s">
        <v>228</v>
      </c>
      <c r="I3338" s="427"/>
      <c r="J3338" s="141">
        <v>2088344.98</v>
      </c>
      <c r="K3338" s="171">
        <v>1945700</v>
      </c>
      <c r="L3338" s="141">
        <v>142644.98000000001</v>
      </c>
    </row>
    <row r="3339" spans="2:12" ht="21">
      <c r="B3339" s="483" t="s">
        <v>232</v>
      </c>
      <c r="C3339" s="427"/>
      <c r="D3339" s="170" t="s">
        <v>77</v>
      </c>
      <c r="E3339" s="487" t="s">
        <v>228</v>
      </c>
      <c r="F3339" s="427"/>
      <c r="G3339" s="172" t="s">
        <v>228</v>
      </c>
      <c r="H3339" s="487" t="s">
        <v>228</v>
      </c>
      <c r="I3339" s="427"/>
      <c r="J3339" s="141">
        <v>0</v>
      </c>
      <c r="K3339" s="171">
        <v>0</v>
      </c>
      <c r="L3339" s="141">
        <v>0</v>
      </c>
    </row>
    <row r="3340" spans="2:12" ht="21">
      <c r="B3340" s="483" t="s">
        <v>231</v>
      </c>
      <c r="C3340" s="427"/>
      <c r="D3340" s="170" t="s">
        <v>230</v>
      </c>
      <c r="E3340" s="487" t="s">
        <v>228</v>
      </c>
      <c r="F3340" s="427"/>
      <c r="G3340" s="172" t="s">
        <v>228</v>
      </c>
      <c r="H3340" s="487" t="s">
        <v>228</v>
      </c>
      <c r="I3340" s="427"/>
      <c r="J3340" s="141">
        <v>2088344.98</v>
      </c>
      <c r="K3340" s="171">
        <v>1945700</v>
      </c>
      <c r="L3340" s="141">
        <v>142644.98000000001</v>
      </c>
    </row>
    <row r="3341" spans="2:12" ht="21">
      <c r="B3341" s="483" t="s">
        <v>27</v>
      </c>
      <c r="C3341" s="427"/>
      <c r="D3341" s="170" t="s">
        <v>2024</v>
      </c>
      <c r="E3341" s="482">
        <v>2083914.3</v>
      </c>
      <c r="F3341" s="427"/>
      <c r="G3341" s="171">
        <v>1933400</v>
      </c>
      <c r="H3341" s="482">
        <v>150514.29999999999</v>
      </c>
      <c r="I3341" s="427"/>
      <c r="J3341" s="172" t="s">
        <v>228</v>
      </c>
      <c r="K3341" s="172" t="s">
        <v>228</v>
      </c>
      <c r="L3341" s="172" t="s">
        <v>228</v>
      </c>
    </row>
    <row r="3342" spans="2:12">
      <c r="B3342" s="143" t="s">
        <v>228</v>
      </c>
      <c r="C3342" s="143" t="s">
        <v>228</v>
      </c>
      <c r="D3342" s="143" t="s">
        <v>228</v>
      </c>
      <c r="E3342" s="488" t="s">
        <v>228</v>
      </c>
      <c r="F3342" s="422"/>
      <c r="G3342" s="143" t="s">
        <v>228</v>
      </c>
      <c r="H3342" s="488" t="s">
        <v>228</v>
      </c>
      <c r="I3342" s="422"/>
      <c r="J3342" s="143" t="s">
        <v>228</v>
      </c>
      <c r="K3342" s="143" t="s">
        <v>228</v>
      </c>
      <c r="L3342" s="143" t="s">
        <v>228</v>
      </c>
    </row>
    <row r="3343" spans="2:12" ht="24">
      <c r="B3343" s="485" t="s">
        <v>331</v>
      </c>
      <c r="C3343" s="444"/>
      <c r="D3343" s="167" t="s">
        <v>330</v>
      </c>
      <c r="E3343" s="484" t="s">
        <v>2425</v>
      </c>
      <c r="F3343" s="444"/>
      <c r="G3343" s="168" t="s">
        <v>2426</v>
      </c>
      <c r="H3343" s="484" t="s">
        <v>3</v>
      </c>
      <c r="I3343" s="444"/>
      <c r="J3343" s="168" t="s">
        <v>2425</v>
      </c>
      <c r="K3343" s="168" t="s">
        <v>2426</v>
      </c>
      <c r="L3343" s="168" t="s">
        <v>3</v>
      </c>
    </row>
    <row r="3344" spans="2:12">
      <c r="B3344" s="493" t="s">
        <v>228</v>
      </c>
      <c r="C3344" s="427"/>
      <c r="D3344" s="169" t="s">
        <v>228</v>
      </c>
      <c r="E3344" s="490" t="s">
        <v>258</v>
      </c>
      <c r="F3344" s="432"/>
      <c r="G3344" s="432"/>
      <c r="H3344" s="432"/>
      <c r="I3344" s="433"/>
      <c r="J3344" s="490" t="s">
        <v>257</v>
      </c>
      <c r="K3344" s="432"/>
      <c r="L3344" s="433"/>
    </row>
    <row r="3345" spans="2:12" ht="21">
      <c r="B3345" s="483" t="s">
        <v>248</v>
      </c>
      <c r="C3345" s="427"/>
      <c r="D3345" s="170" t="s">
        <v>247</v>
      </c>
      <c r="E3345" s="482">
        <v>244.23</v>
      </c>
      <c r="F3345" s="427"/>
      <c r="G3345" s="171">
        <v>-12500</v>
      </c>
      <c r="H3345" s="482">
        <v>12744.23</v>
      </c>
      <c r="I3345" s="427"/>
      <c r="J3345" s="141">
        <v>244.23</v>
      </c>
      <c r="K3345" s="171">
        <v>-12500</v>
      </c>
      <c r="L3345" s="141">
        <v>12744.23</v>
      </c>
    </row>
    <row r="3346" spans="2:12">
      <c r="B3346" s="483" t="s">
        <v>241</v>
      </c>
      <c r="C3346" s="427"/>
      <c r="D3346" s="170" t="s">
        <v>240</v>
      </c>
      <c r="E3346" s="487" t="s">
        <v>228</v>
      </c>
      <c r="F3346" s="427"/>
      <c r="G3346" s="172" t="s">
        <v>228</v>
      </c>
      <c r="H3346" s="487" t="s">
        <v>228</v>
      </c>
      <c r="I3346" s="427"/>
      <c r="J3346" s="141">
        <v>0</v>
      </c>
      <c r="K3346" s="171">
        <v>0</v>
      </c>
      <c r="L3346" s="141">
        <v>0</v>
      </c>
    </row>
    <row r="3347" spans="2:12">
      <c r="B3347" s="483" t="s">
        <v>239</v>
      </c>
      <c r="C3347" s="427"/>
      <c r="D3347" s="170" t="s">
        <v>238</v>
      </c>
      <c r="E3347" s="487" t="s">
        <v>228</v>
      </c>
      <c r="F3347" s="427"/>
      <c r="G3347" s="172" t="s">
        <v>228</v>
      </c>
      <c r="H3347" s="487" t="s">
        <v>228</v>
      </c>
      <c r="I3347" s="427"/>
      <c r="J3347" s="141">
        <v>244.23</v>
      </c>
      <c r="K3347" s="171">
        <v>-12500</v>
      </c>
      <c r="L3347" s="141">
        <v>12744.23</v>
      </c>
    </row>
    <row r="3348" spans="2:12" ht="21">
      <c r="B3348" s="483" t="s">
        <v>232</v>
      </c>
      <c r="C3348" s="427"/>
      <c r="D3348" s="170" t="s">
        <v>77</v>
      </c>
      <c r="E3348" s="487" t="s">
        <v>228</v>
      </c>
      <c r="F3348" s="427"/>
      <c r="G3348" s="172" t="s">
        <v>228</v>
      </c>
      <c r="H3348" s="487" t="s">
        <v>228</v>
      </c>
      <c r="I3348" s="427"/>
      <c r="J3348" s="141">
        <v>0</v>
      </c>
      <c r="K3348" s="171">
        <v>0</v>
      </c>
      <c r="L3348" s="141">
        <v>0</v>
      </c>
    </row>
    <row r="3349" spans="2:12" ht="21">
      <c r="B3349" s="483" t="s">
        <v>231</v>
      </c>
      <c r="C3349" s="427"/>
      <c r="D3349" s="170" t="s">
        <v>230</v>
      </c>
      <c r="E3349" s="487" t="s">
        <v>228</v>
      </c>
      <c r="F3349" s="427"/>
      <c r="G3349" s="172" t="s">
        <v>228</v>
      </c>
      <c r="H3349" s="487" t="s">
        <v>228</v>
      </c>
      <c r="I3349" s="427"/>
      <c r="J3349" s="141">
        <v>244.23</v>
      </c>
      <c r="K3349" s="171">
        <v>-12500</v>
      </c>
      <c r="L3349" s="141">
        <v>12744.23</v>
      </c>
    </row>
    <row r="3350" spans="2:12" ht="21">
      <c r="B3350" s="483" t="s">
        <v>27</v>
      </c>
      <c r="C3350" s="427"/>
      <c r="D3350" s="170" t="s">
        <v>2024</v>
      </c>
      <c r="E3350" s="482">
        <v>244.23</v>
      </c>
      <c r="F3350" s="427"/>
      <c r="G3350" s="171">
        <v>-12500</v>
      </c>
      <c r="H3350" s="482">
        <v>12744.23</v>
      </c>
      <c r="I3350" s="427"/>
      <c r="J3350" s="172" t="s">
        <v>228</v>
      </c>
      <c r="K3350" s="172" t="s">
        <v>228</v>
      </c>
      <c r="L3350" s="172" t="s">
        <v>228</v>
      </c>
    </row>
    <row r="3351" spans="2:12">
      <c r="B3351" s="143" t="s">
        <v>228</v>
      </c>
      <c r="C3351" s="143" t="s">
        <v>228</v>
      </c>
      <c r="D3351" s="143" t="s">
        <v>228</v>
      </c>
      <c r="E3351" s="488" t="s">
        <v>228</v>
      </c>
      <c r="F3351" s="422"/>
      <c r="G3351" s="143" t="s">
        <v>228</v>
      </c>
      <c r="H3351" s="488" t="s">
        <v>228</v>
      </c>
      <c r="I3351" s="422"/>
      <c r="J3351" s="143" t="s">
        <v>228</v>
      </c>
      <c r="K3351" s="143" t="s">
        <v>228</v>
      </c>
      <c r="L3351" s="143" t="s">
        <v>228</v>
      </c>
    </row>
    <row r="3352" spans="2:12">
      <c r="B3352" s="485" t="s">
        <v>329</v>
      </c>
      <c r="C3352" s="444"/>
      <c r="D3352" s="167" t="s">
        <v>327</v>
      </c>
      <c r="E3352" s="484" t="s">
        <v>2425</v>
      </c>
      <c r="F3352" s="444"/>
      <c r="G3352" s="168" t="s">
        <v>2426</v>
      </c>
      <c r="H3352" s="484" t="s">
        <v>3</v>
      </c>
      <c r="I3352" s="444"/>
      <c r="J3352" s="168" t="s">
        <v>2425</v>
      </c>
      <c r="K3352" s="168" t="s">
        <v>2426</v>
      </c>
      <c r="L3352" s="168" t="s">
        <v>3</v>
      </c>
    </row>
    <row r="3353" spans="2:12">
      <c r="B3353" s="493" t="s">
        <v>228</v>
      </c>
      <c r="C3353" s="427"/>
      <c r="D3353" s="169" t="s">
        <v>228</v>
      </c>
      <c r="E3353" s="490" t="s">
        <v>258</v>
      </c>
      <c r="F3353" s="432"/>
      <c r="G3353" s="432"/>
      <c r="H3353" s="432"/>
      <c r="I3353" s="433"/>
      <c r="J3353" s="490" t="s">
        <v>257</v>
      </c>
      <c r="K3353" s="432"/>
      <c r="L3353" s="433"/>
    </row>
    <row r="3354" spans="2:12" ht="21">
      <c r="B3354" s="483" t="s">
        <v>248</v>
      </c>
      <c r="C3354" s="427"/>
      <c r="D3354" s="170" t="s">
        <v>247</v>
      </c>
      <c r="E3354" s="482">
        <v>244.23</v>
      </c>
      <c r="F3354" s="427"/>
      <c r="G3354" s="171">
        <v>-12500</v>
      </c>
      <c r="H3354" s="482">
        <v>12744.23</v>
      </c>
      <c r="I3354" s="427"/>
      <c r="J3354" s="141">
        <v>244.23</v>
      </c>
      <c r="K3354" s="171">
        <v>-12500</v>
      </c>
      <c r="L3354" s="141">
        <v>12744.23</v>
      </c>
    </row>
    <row r="3355" spans="2:12">
      <c r="B3355" s="483" t="s">
        <v>241</v>
      </c>
      <c r="C3355" s="427"/>
      <c r="D3355" s="170" t="s">
        <v>240</v>
      </c>
      <c r="E3355" s="487" t="s">
        <v>228</v>
      </c>
      <c r="F3355" s="427"/>
      <c r="G3355" s="172" t="s">
        <v>228</v>
      </c>
      <c r="H3355" s="487" t="s">
        <v>228</v>
      </c>
      <c r="I3355" s="427"/>
      <c r="J3355" s="141">
        <v>0</v>
      </c>
      <c r="K3355" s="171">
        <v>0</v>
      </c>
      <c r="L3355" s="141">
        <v>0</v>
      </c>
    </row>
    <row r="3356" spans="2:12">
      <c r="B3356" s="483" t="s">
        <v>239</v>
      </c>
      <c r="C3356" s="427"/>
      <c r="D3356" s="170" t="s">
        <v>238</v>
      </c>
      <c r="E3356" s="487" t="s">
        <v>228</v>
      </c>
      <c r="F3356" s="427"/>
      <c r="G3356" s="172" t="s">
        <v>228</v>
      </c>
      <c r="H3356" s="487" t="s">
        <v>228</v>
      </c>
      <c r="I3356" s="427"/>
      <c r="J3356" s="141">
        <v>244.23</v>
      </c>
      <c r="K3356" s="171">
        <v>-12500</v>
      </c>
      <c r="L3356" s="141">
        <v>12744.23</v>
      </c>
    </row>
    <row r="3357" spans="2:12" ht="21">
      <c r="B3357" s="483" t="s">
        <v>232</v>
      </c>
      <c r="C3357" s="427"/>
      <c r="D3357" s="170" t="s">
        <v>77</v>
      </c>
      <c r="E3357" s="487" t="s">
        <v>228</v>
      </c>
      <c r="F3357" s="427"/>
      <c r="G3357" s="172" t="s">
        <v>228</v>
      </c>
      <c r="H3357" s="487" t="s">
        <v>228</v>
      </c>
      <c r="I3357" s="427"/>
      <c r="J3357" s="141">
        <v>0</v>
      </c>
      <c r="K3357" s="171">
        <v>0</v>
      </c>
      <c r="L3357" s="141">
        <v>0</v>
      </c>
    </row>
    <row r="3358" spans="2:12" ht="21">
      <c r="B3358" s="483" t="s">
        <v>231</v>
      </c>
      <c r="C3358" s="427"/>
      <c r="D3358" s="170" t="s">
        <v>230</v>
      </c>
      <c r="E3358" s="487" t="s">
        <v>228</v>
      </c>
      <c r="F3358" s="427"/>
      <c r="G3358" s="172" t="s">
        <v>228</v>
      </c>
      <c r="H3358" s="487" t="s">
        <v>228</v>
      </c>
      <c r="I3358" s="427"/>
      <c r="J3358" s="141">
        <v>244.23</v>
      </c>
      <c r="K3358" s="171">
        <v>-12500</v>
      </c>
      <c r="L3358" s="141">
        <v>12744.23</v>
      </c>
    </row>
    <row r="3359" spans="2:12" ht="21">
      <c r="B3359" s="483" t="s">
        <v>27</v>
      </c>
      <c r="C3359" s="427"/>
      <c r="D3359" s="170" t="s">
        <v>2024</v>
      </c>
      <c r="E3359" s="482">
        <v>244.23</v>
      </c>
      <c r="F3359" s="427"/>
      <c r="G3359" s="171">
        <v>-12500</v>
      </c>
      <c r="H3359" s="482">
        <v>12744.23</v>
      </c>
      <c r="I3359" s="427"/>
      <c r="J3359" s="172" t="s">
        <v>228</v>
      </c>
      <c r="K3359" s="172" t="s">
        <v>228</v>
      </c>
      <c r="L3359" s="172" t="s">
        <v>228</v>
      </c>
    </row>
    <row r="3360" spans="2:12">
      <c r="B3360" s="143" t="s">
        <v>228</v>
      </c>
      <c r="C3360" s="143" t="s">
        <v>228</v>
      </c>
      <c r="D3360" s="143" t="s">
        <v>228</v>
      </c>
      <c r="E3360" s="488" t="s">
        <v>228</v>
      </c>
      <c r="F3360" s="422"/>
      <c r="G3360" s="143" t="s">
        <v>228</v>
      </c>
      <c r="H3360" s="488" t="s">
        <v>228</v>
      </c>
      <c r="I3360" s="422"/>
      <c r="J3360" s="143" t="s">
        <v>228</v>
      </c>
      <c r="K3360" s="143" t="s">
        <v>228</v>
      </c>
      <c r="L3360" s="143" t="s">
        <v>228</v>
      </c>
    </row>
    <row r="3361" spans="2:12">
      <c r="B3361" s="485" t="s">
        <v>328</v>
      </c>
      <c r="C3361" s="444"/>
      <c r="D3361" s="167" t="s">
        <v>327</v>
      </c>
      <c r="E3361" s="484" t="s">
        <v>2425</v>
      </c>
      <c r="F3361" s="444"/>
      <c r="G3361" s="168" t="s">
        <v>2426</v>
      </c>
      <c r="H3361" s="484" t="s">
        <v>3</v>
      </c>
      <c r="I3361" s="444"/>
      <c r="J3361" s="168" t="s">
        <v>2425</v>
      </c>
      <c r="K3361" s="168" t="s">
        <v>2426</v>
      </c>
      <c r="L3361" s="168" t="s">
        <v>3</v>
      </c>
    </row>
    <row r="3362" spans="2:12">
      <c r="B3362" s="486" t="s">
        <v>259</v>
      </c>
      <c r="C3362" s="427"/>
      <c r="D3362" s="169" t="s">
        <v>228</v>
      </c>
      <c r="E3362" s="490" t="s">
        <v>258</v>
      </c>
      <c r="F3362" s="432"/>
      <c r="G3362" s="432"/>
      <c r="H3362" s="432"/>
      <c r="I3362" s="433"/>
      <c r="J3362" s="490" t="s">
        <v>257</v>
      </c>
      <c r="K3362" s="432"/>
      <c r="L3362" s="433"/>
    </row>
    <row r="3363" spans="2:12" ht="17.100000000000001" customHeight="1">
      <c r="B3363" s="492" t="s">
        <v>256</v>
      </c>
      <c r="C3363" s="426"/>
      <c r="D3363" s="426"/>
      <c r="E3363" s="426"/>
      <c r="F3363" s="426"/>
      <c r="G3363" s="426"/>
      <c r="H3363" s="426"/>
      <c r="I3363" s="426"/>
      <c r="J3363" s="426"/>
      <c r="K3363" s="426"/>
      <c r="L3363" s="427"/>
    </row>
    <row r="3364" spans="2:12">
      <c r="B3364" s="204" t="s">
        <v>322</v>
      </c>
      <c r="C3364" s="174" t="s">
        <v>319</v>
      </c>
      <c r="D3364" s="229" t="s">
        <v>318</v>
      </c>
      <c r="E3364" s="489">
        <v>4222.8500000000004</v>
      </c>
      <c r="F3364" s="427"/>
      <c r="G3364" s="173">
        <v>3900</v>
      </c>
      <c r="H3364" s="489">
        <v>322.85000000000002</v>
      </c>
      <c r="I3364" s="427"/>
      <c r="J3364" s="142">
        <v>4222.8500000000004</v>
      </c>
      <c r="K3364" s="173">
        <v>3900</v>
      </c>
      <c r="L3364" s="142">
        <v>322.85000000000002</v>
      </c>
    </row>
    <row r="3365" spans="2:12">
      <c r="B3365" s="483" t="s">
        <v>252</v>
      </c>
      <c r="C3365" s="427"/>
      <c r="D3365" s="170" t="s">
        <v>251</v>
      </c>
      <c r="E3365" s="482">
        <v>4222.8500000000004</v>
      </c>
      <c r="F3365" s="427"/>
      <c r="G3365" s="171">
        <v>3900</v>
      </c>
      <c r="H3365" s="482">
        <v>322.85000000000002</v>
      </c>
      <c r="I3365" s="427"/>
      <c r="J3365" s="141">
        <v>4222.8500000000004</v>
      </c>
      <c r="K3365" s="171">
        <v>3900</v>
      </c>
      <c r="L3365" s="141">
        <v>322.85000000000002</v>
      </c>
    </row>
    <row r="3366" spans="2:12">
      <c r="B3366" s="204" t="s">
        <v>322</v>
      </c>
      <c r="C3366" s="174" t="s">
        <v>2107</v>
      </c>
      <c r="D3366" s="229" t="s">
        <v>519</v>
      </c>
      <c r="E3366" s="489">
        <v>208.15</v>
      </c>
      <c r="F3366" s="427"/>
      <c r="G3366" s="173">
        <v>1000</v>
      </c>
      <c r="H3366" s="489">
        <v>-791.85</v>
      </c>
      <c r="I3366" s="427"/>
      <c r="J3366" s="142">
        <v>208.15</v>
      </c>
      <c r="K3366" s="173">
        <v>1000</v>
      </c>
      <c r="L3366" s="142">
        <v>-791.85</v>
      </c>
    </row>
    <row r="3367" spans="2:12" ht="21">
      <c r="B3367" s="204" t="s">
        <v>322</v>
      </c>
      <c r="C3367" s="174" t="s">
        <v>326</v>
      </c>
      <c r="D3367" s="229" t="s">
        <v>325</v>
      </c>
      <c r="E3367" s="489">
        <v>191.3</v>
      </c>
      <c r="F3367" s="427"/>
      <c r="G3367" s="173">
        <v>13000</v>
      </c>
      <c r="H3367" s="489">
        <v>-12808.7</v>
      </c>
      <c r="I3367" s="427"/>
      <c r="J3367" s="142">
        <v>191.3</v>
      </c>
      <c r="K3367" s="173">
        <v>13000</v>
      </c>
      <c r="L3367" s="142">
        <v>-12808.7</v>
      </c>
    </row>
    <row r="3368" spans="2:12">
      <c r="B3368" s="204" t="s">
        <v>322</v>
      </c>
      <c r="C3368" s="174" t="s">
        <v>324</v>
      </c>
      <c r="D3368" s="229" t="s">
        <v>323</v>
      </c>
      <c r="E3368" s="489">
        <v>2523.34</v>
      </c>
      <c r="F3368" s="427"/>
      <c r="G3368" s="173">
        <v>2100</v>
      </c>
      <c r="H3368" s="489">
        <v>423.34</v>
      </c>
      <c r="I3368" s="427"/>
      <c r="J3368" s="142">
        <v>2523.34</v>
      </c>
      <c r="K3368" s="173">
        <v>2100</v>
      </c>
      <c r="L3368" s="142">
        <v>423.34</v>
      </c>
    </row>
    <row r="3369" spans="2:12">
      <c r="B3369" s="204" t="s">
        <v>322</v>
      </c>
      <c r="C3369" s="174" t="s">
        <v>321</v>
      </c>
      <c r="D3369" s="229" t="s">
        <v>320</v>
      </c>
      <c r="E3369" s="489">
        <v>1055.83</v>
      </c>
      <c r="F3369" s="427"/>
      <c r="G3369" s="173">
        <v>300</v>
      </c>
      <c r="H3369" s="489">
        <v>755.83</v>
      </c>
      <c r="I3369" s="427"/>
      <c r="J3369" s="142">
        <v>1055.83</v>
      </c>
      <c r="K3369" s="173">
        <v>300</v>
      </c>
      <c r="L3369" s="142">
        <v>755.83</v>
      </c>
    </row>
    <row r="3370" spans="2:12" ht="21">
      <c r="B3370" s="483" t="s">
        <v>250</v>
      </c>
      <c r="C3370" s="427"/>
      <c r="D3370" s="170" t="s">
        <v>249</v>
      </c>
      <c r="E3370" s="482">
        <v>3978.62</v>
      </c>
      <c r="F3370" s="427"/>
      <c r="G3370" s="171">
        <v>16400</v>
      </c>
      <c r="H3370" s="482">
        <v>-12421.38</v>
      </c>
      <c r="I3370" s="427"/>
      <c r="J3370" s="141">
        <v>3978.62</v>
      </c>
      <c r="K3370" s="171">
        <v>16400</v>
      </c>
      <c r="L3370" s="141">
        <v>-12421.38</v>
      </c>
    </row>
    <row r="3371" spans="2:12" ht="21">
      <c r="B3371" s="483" t="s">
        <v>248</v>
      </c>
      <c r="C3371" s="427"/>
      <c r="D3371" s="170" t="s">
        <v>247</v>
      </c>
      <c r="E3371" s="482">
        <v>244.23</v>
      </c>
      <c r="F3371" s="427"/>
      <c r="G3371" s="171">
        <v>-12500</v>
      </c>
      <c r="H3371" s="482">
        <v>12744.23</v>
      </c>
      <c r="I3371" s="427"/>
      <c r="J3371" s="141">
        <v>244.23</v>
      </c>
      <c r="K3371" s="171">
        <v>-12500</v>
      </c>
      <c r="L3371" s="141">
        <v>12744.23</v>
      </c>
    </row>
    <row r="3372" spans="2:12">
      <c r="B3372" s="483" t="s">
        <v>2022</v>
      </c>
      <c r="C3372" s="427"/>
      <c r="D3372" s="170" t="s">
        <v>2023</v>
      </c>
      <c r="E3372" s="482">
        <v>0</v>
      </c>
      <c r="F3372" s="427"/>
      <c r="G3372" s="171">
        <v>0</v>
      </c>
      <c r="H3372" s="482">
        <v>0</v>
      </c>
      <c r="I3372" s="427"/>
      <c r="J3372" s="172" t="s">
        <v>228</v>
      </c>
      <c r="K3372" s="172" t="s">
        <v>228</v>
      </c>
      <c r="L3372" s="172" t="s">
        <v>228</v>
      </c>
    </row>
    <row r="3373" spans="2:12" ht="21">
      <c r="B3373" s="483" t="s">
        <v>27</v>
      </c>
      <c r="C3373" s="427"/>
      <c r="D3373" s="170" t="s">
        <v>2024</v>
      </c>
      <c r="E3373" s="482">
        <v>244.23</v>
      </c>
      <c r="F3373" s="427"/>
      <c r="G3373" s="171">
        <v>-12500</v>
      </c>
      <c r="H3373" s="482">
        <v>12744.23</v>
      </c>
      <c r="I3373" s="427"/>
      <c r="J3373" s="172" t="s">
        <v>228</v>
      </c>
      <c r="K3373" s="172" t="s">
        <v>228</v>
      </c>
      <c r="L3373" s="172" t="s">
        <v>228</v>
      </c>
    </row>
    <row r="3374" spans="2:12" ht="17.100000000000001" customHeight="1">
      <c r="B3374" s="492" t="s">
        <v>246</v>
      </c>
      <c r="C3374" s="426"/>
      <c r="D3374" s="426"/>
      <c r="E3374" s="426"/>
      <c r="F3374" s="426"/>
      <c r="G3374" s="426"/>
      <c r="H3374" s="426"/>
      <c r="I3374" s="426"/>
      <c r="J3374" s="426"/>
      <c r="K3374" s="426"/>
      <c r="L3374" s="427"/>
    </row>
    <row r="3375" spans="2:12">
      <c r="B3375" s="483" t="s">
        <v>245</v>
      </c>
      <c r="C3375" s="427"/>
      <c r="D3375" s="170" t="s">
        <v>244</v>
      </c>
      <c r="E3375" s="487" t="s">
        <v>228</v>
      </c>
      <c r="F3375" s="427"/>
      <c r="G3375" s="172" t="s">
        <v>228</v>
      </c>
      <c r="H3375" s="487" t="s">
        <v>228</v>
      </c>
      <c r="I3375" s="427"/>
      <c r="J3375" s="141">
        <v>0</v>
      </c>
      <c r="K3375" s="171">
        <v>0</v>
      </c>
      <c r="L3375" s="141">
        <v>0</v>
      </c>
    </row>
    <row r="3376" spans="2:12">
      <c r="B3376" s="483" t="s">
        <v>243</v>
      </c>
      <c r="C3376" s="427"/>
      <c r="D3376" s="170" t="s">
        <v>242</v>
      </c>
      <c r="E3376" s="487" t="s">
        <v>228</v>
      </c>
      <c r="F3376" s="427"/>
      <c r="G3376" s="172" t="s">
        <v>228</v>
      </c>
      <c r="H3376" s="487" t="s">
        <v>228</v>
      </c>
      <c r="I3376" s="427"/>
      <c r="J3376" s="141">
        <v>0</v>
      </c>
      <c r="K3376" s="171">
        <v>0</v>
      </c>
      <c r="L3376" s="141">
        <v>0</v>
      </c>
    </row>
    <row r="3377" spans="2:12">
      <c r="B3377" s="483" t="s">
        <v>241</v>
      </c>
      <c r="C3377" s="427"/>
      <c r="D3377" s="170" t="s">
        <v>240</v>
      </c>
      <c r="E3377" s="487" t="s">
        <v>228</v>
      </c>
      <c r="F3377" s="427"/>
      <c r="G3377" s="172" t="s">
        <v>228</v>
      </c>
      <c r="H3377" s="487" t="s">
        <v>228</v>
      </c>
      <c r="I3377" s="427"/>
      <c r="J3377" s="141">
        <v>0</v>
      </c>
      <c r="K3377" s="171">
        <v>0</v>
      </c>
      <c r="L3377" s="141">
        <v>0</v>
      </c>
    </row>
    <row r="3378" spans="2:12">
      <c r="B3378" s="483" t="s">
        <v>239</v>
      </c>
      <c r="C3378" s="427"/>
      <c r="D3378" s="170" t="s">
        <v>238</v>
      </c>
      <c r="E3378" s="487" t="s">
        <v>228</v>
      </c>
      <c r="F3378" s="427"/>
      <c r="G3378" s="172" t="s">
        <v>228</v>
      </c>
      <c r="H3378" s="487" t="s">
        <v>228</v>
      </c>
      <c r="I3378" s="427"/>
      <c r="J3378" s="141">
        <v>244.23</v>
      </c>
      <c r="K3378" s="171">
        <v>-12500</v>
      </c>
      <c r="L3378" s="141">
        <v>12744.23</v>
      </c>
    </row>
    <row r="3379" spans="2:12" ht="17.100000000000001" customHeight="1">
      <c r="B3379" s="492" t="s">
        <v>237</v>
      </c>
      <c r="C3379" s="426"/>
      <c r="D3379" s="426"/>
      <c r="E3379" s="426"/>
      <c r="F3379" s="426"/>
      <c r="G3379" s="426"/>
      <c r="H3379" s="426"/>
      <c r="I3379" s="426"/>
      <c r="J3379" s="426"/>
      <c r="K3379" s="426"/>
      <c r="L3379" s="427"/>
    </row>
    <row r="3380" spans="2:12">
      <c r="B3380" s="483" t="s">
        <v>236</v>
      </c>
      <c r="C3380" s="427"/>
      <c r="D3380" s="170" t="s">
        <v>235</v>
      </c>
      <c r="E3380" s="487" t="s">
        <v>228</v>
      </c>
      <c r="F3380" s="427"/>
      <c r="G3380" s="172" t="s">
        <v>228</v>
      </c>
      <c r="H3380" s="487" t="s">
        <v>228</v>
      </c>
      <c r="I3380" s="427"/>
      <c r="J3380" s="141">
        <v>0</v>
      </c>
      <c r="K3380" s="171">
        <v>0</v>
      </c>
      <c r="L3380" s="141">
        <v>0</v>
      </c>
    </row>
    <row r="3381" spans="2:12">
      <c r="B3381" s="483" t="s">
        <v>234</v>
      </c>
      <c r="C3381" s="427"/>
      <c r="D3381" s="170" t="s">
        <v>233</v>
      </c>
      <c r="E3381" s="487" t="s">
        <v>228</v>
      </c>
      <c r="F3381" s="427"/>
      <c r="G3381" s="172" t="s">
        <v>228</v>
      </c>
      <c r="H3381" s="487" t="s">
        <v>228</v>
      </c>
      <c r="I3381" s="427"/>
      <c r="J3381" s="141">
        <v>0</v>
      </c>
      <c r="K3381" s="171">
        <v>0</v>
      </c>
      <c r="L3381" s="141">
        <v>0</v>
      </c>
    </row>
    <row r="3382" spans="2:12" ht="21">
      <c r="B3382" s="483" t="s">
        <v>232</v>
      </c>
      <c r="C3382" s="427"/>
      <c r="D3382" s="170" t="s">
        <v>77</v>
      </c>
      <c r="E3382" s="487" t="s">
        <v>228</v>
      </c>
      <c r="F3382" s="427"/>
      <c r="G3382" s="172" t="s">
        <v>228</v>
      </c>
      <c r="H3382" s="487" t="s">
        <v>228</v>
      </c>
      <c r="I3382" s="427"/>
      <c r="J3382" s="141">
        <v>0</v>
      </c>
      <c r="K3382" s="171">
        <v>0</v>
      </c>
      <c r="L3382" s="141">
        <v>0</v>
      </c>
    </row>
    <row r="3383" spans="2:12" ht="21">
      <c r="B3383" s="483" t="s">
        <v>231</v>
      </c>
      <c r="C3383" s="427"/>
      <c r="D3383" s="170" t="s">
        <v>230</v>
      </c>
      <c r="E3383" s="487" t="s">
        <v>228</v>
      </c>
      <c r="F3383" s="427"/>
      <c r="G3383" s="172" t="s">
        <v>228</v>
      </c>
      <c r="H3383" s="487" t="s">
        <v>228</v>
      </c>
      <c r="I3383" s="427"/>
      <c r="J3383" s="141">
        <v>244.23</v>
      </c>
      <c r="K3383" s="171">
        <v>-12500</v>
      </c>
      <c r="L3383" s="141">
        <v>12744.23</v>
      </c>
    </row>
    <row r="3384" spans="2:12">
      <c r="B3384" s="143" t="s">
        <v>228</v>
      </c>
      <c r="C3384" s="143" t="s">
        <v>228</v>
      </c>
      <c r="D3384" s="143" t="s">
        <v>228</v>
      </c>
      <c r="E3384" s="488" t="s">
        <v>228</v>
      </c>
      <c r="F3384" s="422"/>
      <c r="G3384" s="143" t="s">
        <v>228</v>
      </c>
      <c r="H3384" s="488" t="s">
        <v>228</v>
      </c>
      <c r="I3384" s="422"/>
      <c r="J3384" s="143" t="s">
        <v>228</v>
      </c>
      <c r="K3384" s="143" t="s">
        <v>228</v>
      </c>
      <c r="L3384" s="143" t="s">
        <v>228</v>
      </c>
    </row>
    <row r="3385" spans="2:12">
      <c r="B3385" s="485" t="s">
        <v>316</v>
      </c>
      <c r="C3385" s="444"/>
      <c r="D3385" s="167" t="s">
        <v>315</v>
      </c>
      <c r="E3385" s="484" t="s">
        <v>2425</v>
      </c>
      <c r="F3385" s="444"/>
      <c r="G3385" s="168" t="s">
        <v>2426</v>
      </c>
      <c r="H3385" s="484" t="s">
        <v>3</v>
      </c>
      <c r="I3385" s="444"/>
      <c r="J3385" s="168" t="s">
        <v>2425</v>
      </c>
      <c r="K3385" s="168" t="s">
        <v>2426</v>
      </c>
      <c r="L3385" s="168" t="s">
        <v>3</v>
      </c>
    </row>
    <row r="3386" spans="2:12">
      <c r="B3386" s="493" t="s">
        <v>228</v>
      </c>
      <c r="C3386" s="427"/>
      <c r="D3386" s="169" t="s">
        <v>228</v>
      </c>
      <c r="E3386" s="490" t="s">
        <v>258</v>
      </c>
      <c r="F3386" s="432"/>
      <c r="G3386" s="432"/>
      <c r="H3386" s="432"/>
      <c r="I3386" s="433"/>
      <c r="J3386" s="490" t="s">
        <v>257</v>
      </c>
      <c r="K3386" s="432"/>
      <c r="L3386" s="433"/>
    </row>
    <row r="3387" spans="2:12" ht="21">
      <c r="B3387" s="483" t="s">
        <v>248</v>
      </c>
      <c r="C3387" s="427"/>
      <c r="D3387" s="170" t="s">
        <v>247</v>
      </c>
      <c r="E3387" s="482">
        <v>1175834.52</v>
      </c>
      <c r="F3387" s="427"/>
      <c r="G3387" s="171">
        <v>1154500</v>
      </c>
      <c r="H3387" s="482">
        <v>21334.52</v>
      </c>
      <c r="I3387" s="427"/>
      <c r="J3387" s="141">
        <v>1173748.51</v>
      </c>
      <c r="K3387" s="171">
        <v>1154500</v>
      </c>
      <c r="L3387" s="141">
        <v>19248.509999999998</v>
      </c>
    </row>
    <row r="3388" spans="2:12">
      <c r="B3388" s="483" t="s">
        <v>241</v>
      </c>
      <c r="C3388" s="427"/>
      <c r="D3388" s="170" t="s">
        <v>240</v>
      </c>
      <c r="E3388" s="487" t="s">
        <v>228</v>
      </c>
      <c r="F3388" s="427"/>
      <c r="G3388" s="172" t="s">
        <v>228</v>
      </c>
      <c r="H3388" s="487" t="s">
        <v>228</v>
      </c>
      <c r="I3388" s="427"/>
      <c r="J3388" s="141">
        <v>0</v>
      </c>
      <c r="K3388" s="171">
        <v>0</v>
      </c>
      <c r="L3388" s="141">
        <v>0</v>
      </c>
    </row>
    <row r="3389" spans="2:12">
      <c r="B3389" s="483" t="s">
        <v>239</v>
      </c>
      <c r="C3389" s="427"/>
      <c r="D3389" s="170" t="s">
        <v>238</v>
      </c>
      <c r="E3389" s="487" t="s">
        <v>228</v>
      </c>
      <c r="F3389" s="427"/>
      <c r="G3389" s="172" t="s">
        <v>228</v>
      </c>
      <c r="H3389" s="487" t="s">
        <v>228</v>
      </c>
      <c r="I3389" s="427"/>
      <c r="J3389" s="141">
        <v>1173748.51</v>
      </c>
      <c r="K3389" s="171">
        <v>1154500</v>
      </c>
      <c r="L3389" s="141">
        <v>19248.509999999998</v>
      </c>
    </row>
    <row r="3390" spans="2:12" ht="21">
      <c r="B3390" s="483" t="s">
        <v>232</v>
      </c>
      <c r="C3390" s="427"/>
      <c r="D3390" s="170" t="s">
        <v>77</v>
      </c>
      <c r="E3390" s="487" t="s">
        <v>228</v>
      </c>
      <c r="F3390" s="427"/>
      <c r="G3390" s="172" t="s">
        <v>228</v>
      </c>
      <c r="H3390" s="487" t="s">
        <v>228</v>
      </c>
      <c r="I3390" s="427"/>
      <c r="J3390" s="141">
        <v>0</v>
      </c>
      <c r="K3390" s="171">
        <v>0</v>
      </c>
      <c r="L3390" s="141">
        <v>0</v>
      </c>
    </row>
    <row r="3391" spans="2:12" ht="21">
      <c r="B3391" s="483" t="s">
        <v>231</v>
      </c>
      <c r="C3391" s="427"/>
      <c r="D3391" s="170" t="s">
        <v>230</v>
      </c>
      <c r="E3391" s="487" t="s">
        <v>228</v>
      </c>
      <c r="F3391" s="427"/>
      <c r="G3391" s="172" t="s">
        <v>228</v>
      </c>
      <c r="H3391" s="487" t="s">
        <v>228</v>
      </c>
      <c r="I3391" s="427"/>
      <c r="J3391" s="141">
        <v>1173748.51</v>
      </c>
      <c r="K3391" s="171">
        <v>1154500</v>
      </c>
      <c r="L3391" s="141">
        <v>19248.509999999998</v>
      </c>
    </row>
    <row r="3392" spans="2:12" ht="21">
      <c r="B3392" s="483" t="s">
        <v>27</v>
      </c>
      <c r="C3392" s="427"/>
      <c r="D3392" s="170" t="s">
        <v>2024</v>
      </c>
      <c r="E3392" s="482">
        <v>1175834.52</v>
      </c>
      <c r="F3392" s="427"/>
      <c r="G3392" s="171">
        <v>1154500</v>
      </c>
      <c r="H3392" s="482">
        <v>21334.52</v>
      </c>
      <c r="I3392" s="427"/>
      <c r="J3392" s="172" t="s">
        <v>228</v>
      </c>
      <c r="K3392" s="172" t="s">
        <v>228</v>
      </c>
      <c r="L3392" s="172" t="s">
        <v>228</v>
      </c>
    </row>
    <row r="3393" spans="2:12">
      <c r="B3393" s="143" t="s">
        <v>228</v>
      </c>
      <c r="C3393" s="143" t="s">
        <v>228</v>
      </c>
      <c r="D3393" s="143" t="s">
        <v>228</v>
      </c>
      <c r="E3393" s="488" t="s">
        <v>228</v>
      </c>
      <c r="F3393" s="422"/>
      <c r="G3393" s="143" t="s">
        <v>228</v>
      </c>
      <c r="H3393" s="488" t="s">
        <v>228</v>
      </c>
      <c r="I3393" s="422"/>
      <c r="J3393" s="143" t="s">
        <v>228</v>
      </c>
      <c r="K3393" s="143" t="s">
        <v>228</v>
      </c>
      <c r="L3393" s="143" t="s">
        <v>228</v>
      </c>
    </row>
    <row r="3394" spans="2:12">
      <c r="B3394" s="485" t="s">
        <v>314</v>
      </c>
      <c r="C3394" s="444"/>
      <c r="D3394" s="167" t="s">
        <v>313</v>
      </c>
      <c r="E3394" s="484" t="s">
        <v>2425</v>
      </c>
      <c r="F3394" s="444"/>
      <c r="G3394" s="168" t="s">
        <v>2426</v>
      </c>
      <c r="H3394" s="484" t="s">
        <v>3</v>
      </c>
      <c r="I3394" s="444"/>
      <c r="J3394" s="168" t="s">
        <v>2425</v>
      </c>
      <c r="K3394" s="168" t="s">
        <v>2426</v>
      </c>
      <c r="L3394" s="168" t="s">
        <v>3</v>
      </c>
    </row>
    <row r="3395" spans="2:12">
      <c r="B3395" s="493" t="s">
        <v>228</v>
      </c>
      <c r="C3395" s="427"/>
      <c r="D3395" s="169" t="s">
        <v>228</v>
      </c>
      <c r="E3395" s="490" t="s">
        <v>258</v>
      </c>
      <c r="F3395" s="432"/>
      <c r="G3395" s="432"/>
      <c r="H3395" s="432"/>
      <c r="I3395" s="433"/>
      <c r="J3395" s="490" t="s">
        <v>257</v>
      </c>
      <c r="K3395" s="432"/>
      <c r="L3395" s="433"/>
    </row>
    <row r="3396" spans="2:12" ht="21">
      <c r="B3396" s="483" t="s">
        <v>248</v>
      </c>
      <c r="C3396" s="427"/>
      <c r="D3396" s="170" t="s">
        <v>247</v>
      </c>
      <c r="E3396" s="482">
        <v>134259.65</v>
      </c>
      <c r="F3396" s="427"/>
      <c r="G3396" s="171">
        <v>125600</v>
      </c>
      <c r="H3396" s="482">
        <v>8659.65</v>
      </c>
      <c r="I3396" s="427"/>
      <c r="J3396" s="141">
        <v>132173.64000000001</v>
      </c>
      <c r="K3396" s="171">
        <v>125600</v>
      </c>
      <c r="L3396" s="141">
        <v>6573.64</v>
      </c>
    </row>
    <row r="3397" spans="2:12">
      <c r="B3397" s="483" t="s">
        <v>241</v>
      </c>
      <c r="C3397" s="427"/>
      <c r="D3397" s="170" t="s">
        <v>240</v>
      </c>
      <c r="E3397" s="487" t="s">
        <v>228</v>
      </c>
      <c r="F3397" s="427"/>
      <c r="G3397" s="172" t="s">
        <v>228</v>
      </c>
      <c r="H3397" s="487" t="s">
        <v>228</v>
      </c>
      <c r="I3397" s="427"/>
      <c r="J3397" s="141">
        <v>0</v>
      </c>
      <c r="K3397" s="171">
        <v>0</v>
      </c>
      <c r="L3397" s="141">
        <v>0</v>
      </c>
    </row>
    <row r="3398" spans="2:12">
      <c r="B3398" s="483" t="s">
        <v>239</v>
      </c>
      <c r="C3398" s="427"/>
      <c r="D3398" s="170" t="s">
        <v>238</v>
      </c>
      <c r="E3398" s="487" t="s">
        <v>228</v>
      </c>
      <c r="F3398" s="427"/>
      <c r="G3398" s="172" t="s">
        <v>228</v>
      </c>
      <c r="H3398" s="487" t="s">
        <v>228</v>
      </c>
      <c r="I3398" s="427"/>
      <c r="J3398" s="141">
        <v>132173.64000000001</v>
      </c>
      <c r="K3398" s="171">
        <v>125600</v>
      </c>
      <c r="L3398" s="141">
        <v>6573.64</v>
      </c>
    </row>
    <row r="3399" spans="2:12" ht="21">
      <c r="B3399" s="483" t="s">
        <v>232</v>
      </c>
      <c r="C3399" s="427"/>
      <c r="D3399" s="170" t="s">
        <v>77</v>
      </c>
      <c r="E3399" s="487" t="s">
        <v>228</v>
      </c>
      <c r="F3399" s="427"/>
      <c r="G3399" s="172" t="s">
        <v>228</v>
      </c>
      <c r="H3399" s="487" t="s">
        <v>228</v>
      </c>
      <c r="I3399" s="427"/>
      <c r="J3399" s="141">
        <v>0</v>
      </c>
      <c r="K3399" s="171">
        <v>0</v>
      </c>
      <c r="L3399" s="141">
        <v>0</v>
      </c>
    </row>
    <row r="3400" spans="2:12" ht="21">
      <c r="B3400" s="483" t="s">
        <v>231</v>
      </c>
      <c r="C3400" s="427"/>
      <c r="D3400" s="170" t="s">
        <v>230</v>
      </c>
      <c r="E3400" s="487" t="s">
        <v>228</v>
      </c>
      <c r="F3400" s="427"/>
      <c r="G3400" s="172" t="s">
        <v>228</v>
      </c>
      <c r="H3400" s="487" t="s">
        <v>228</v>
      </c>
      <c r="I3400" s="427"/>
      <c r="J3400" s="141">
        <v>132173.64000000001</v>
      </c>
      <c r="K3400" s="171">
        <v>125600</v>
      </c>
      <c r="L3400" s="141">
        <v>6573.64</v>
      </c>
    </row>
    <row r="3401" spans="2:12" ht="21">
      <c r="B3401" s="483" t="s">
        <v>27</v>
      </c>
      <c r="C3401" s="427"/>
      <c r="D3401" s="170" t="s">
        <v>2024</v>
      </c>
      <c r="E3401" s="482">
        <v>134259.65</v>
      </c>
      <c r="F3401" s="427"/>
      <c r="G3401" s="171">
        <v>125600</v>
      </c>
      <c r="H3401" s="482">
        <v>8659.65</v>
      </c>
      <c r="I3401" s="427"/>
      <c r="J3401" s="172" t="s">
        <v>228</v>
      </c>
      <c r="K3401" s="172" t="s">
        <v>228</v>
      </c>
      <c r="L3401" s="172" t="s">
        <v>228</v>
      </c>
    </row>
    <row r="3402" spans="2:12">
      <c r="B3402" s="143" t="s">
        <v>228</v>
      </c>
      <c r="C3402" s="143" t="s">
        <v>228</v>
      </c>
      <c r="D3402" s="143" t="s">
        <v>228</v>
      </c>
      <c r="E3402" s="488" t="s">
        <v>228</v>
      </c>
      <c r="F3402" s="422"/>
      <c r="G3402" s="143" t="s">
        <v>228</v>
      </c>
      <c r="H3402" s="488" t="s">
        <v>228</v>
      </c>
      <c r="I3402" s="422"/>
      <c r="J3402" s="143" t="s">
        <v>228</v>
      </c>
      <c r="K3402" s="143" t="s">
        <v>228</v>
      </c>
      <c r="L3402" s="143" t="s">
        <v>228</v>
      </c>
    </row>
    <row r="3403" spans="2:12" ht="24">
      <c r="B3403" s="485" t="s">
        <v>312</v>
      </c>
      <c r="C3403" s="444"/>
      <c r="D3403" s="167" t="s">
        <v>311</v>
      </c>
      <c r="E3403" s="484" t="s">
        <v>2425</v>
      </c>
      <c r="F3403" s="444"/>
      <c r="G3403" s="168" t="s">
        <v>2426</v>
      </c>
      <c r="H3403" s="484" t="s">
        <v>3</v>
      </c>
      <c r="I3403" s="444"/>
      <c r="J3403" s="168" t="s">
        <v>2425</v>
      </c>
      <c r="K3403" s="168" t="s">
        <v>2426</v>
      </c>
      <c r="L3403" s="168" t="s">
        <v>3</v>
      </c>
    </row>
    <row r="3404" spans="2:12">
      <c r="B3404" s="486" t="s">
        <v>259</v>
      </c>
      <c r="C3404" s="427"/>
      <c r="D3404" s="169" t="s">
        <v>228</v>
      </c>
      <c r="E3404" s="490" t="s">
        <v>258</v>
      </c>
      <c r="F3404" s="432"/>
      <c r="G3404" s="432"/>
      <c r="H3404" s="432"/>
      <c r="I3404" s="433"/>
      <c r="J3404" s="490" t="s">
        <v>257</v>
      </c>
      <c r="K3404" s="432"/>
      <c r="L3404" s="433"/>
    </row>
    <row r="3405" spans="2:12" ht="17.100000000000001" customHeight="1">
      <c r="B3405" s="492" t="s">
        <v>256</v>
      </c>
      <c r="C3405" s="426"/>
      <c r="D3405" s="426"/>
      <c r="E3405" s="426"/>
      <c r="F3405" s="426"/>
      <c r="G3405" s="426"/>
      <c r="H3405" s="426"/>
      <c r="I3405" s="426"/>
      <c r="J3405" s="426"/>
      <c r="K3405" s="426"/>
      <c r="L3405" s="427"/>
    </row>
    <row r="3406" spans="2:12">
      <c r="B3406" s="204" t="s">
        <v>292</v>
      </c>
      <c r="C3406" s="174" t="s">
        <v>310</v>
      </c>
      <c r="D3406" s="229" t="s">
        <v>309</v>
      </c>
      <c r="E3406" s="489">
        <v>9500.83</v>
      </c>
      <c r="F3406" s="427"/>
      <c r="G3406" s="173">
        <v>10100</v>
      </c>
      <c r="H3406" s="489">
        <v>-599.16999999999996</v>
      </c>
      <c r="I3406" s="427"/>
      <c r="J3406" s="142">
        <v>9689</v>
      </c>
      <c r="K3406" s="173">
        <v>10100</v>
      </c>
      <c r="L3406" s="142">
        <v>-411</v>
      </c>
    </row>
    <row r="3407" spans="2:12">
      <c r="B3407" s="204" t="s">
        <v>292</v>
      </c>
      <c r="C3407" s="174" t="s">
        <v>308</v>
      </c>
      <c r="D3407" s="229" t="s">
        <v>307</v>
      </c>
      <c r="E3407" s="489">
        <v>53902.46</v>
      </c>
      <c r="F3407" s="427"/>
      <c r="G3407" s="173">
        <v>50200</v>
      </c>
      <c r="H3407" s="489">
        <v>3702.46</v>
      </c>
      <c r="I3407" s="427"/>
      <c r="J3407" s="142">
        <v>55237.57</v>
      </c>
      <c r="K3407" s="173">
        <v>50200</v>
      </c>
      <c r="L3407" s="142">
        <v>5037.57</v>
      </c>
    </row>
    <row r="3408" spans="2:12">
      <c r="B3408" s="204" t="s">
        <v>292</v>
      </c>
      <c r="C3408" s="174" t="s">
        <v>306</v>
      </c>
      <c r="D3408" s="229" t="s">
        <v>305</v>
      </c>
      <c r="E3408" s="489">
        <v>49333.83</v>
      </c>
      <c r="F3408" s="427"/>
      <c r="G3408" s="173">
        <v>42500</v>
      </c>
      <c r="H3408" s="489">
        <v>6833.83</v>
      </c>
      <c r="I3408" s="427"/>
      <c r="J3408" s="142">
        <v>48552.24</v>
      </c>
      <c r="K3408" s="173">
        <v>42500</v>
      </c>
      <c r="L3408" s="142">
        <v>6052.24</v>
      </c>
    </row>
    <row r="3409" spans="2:12">
      <c r="B3409" s="204" t="s">
        <v>292</v>
      </c>
      <c r="C3409" s="174" t="s">
        <v>304</v>
      </c>
      <c r="D3409" s="229" t="s">
        <v>1609</v>
      </c>
      <c r="E3409" s="489">
        <v>908</v>
      </c>
      <c r="F3409" s="427"/>
      <c r="G3409" s="173">
        <v>1000</v>
      </c>
      <c r="H3409" s="489">
        <v>-92</v>
      </c>
      <c r="I3409" s="427"/>
      <c r="J3409" s="142">
        <v>908</v>
      </c>
      <c r="K3409" s="173">
        <v>1000</v>
      </c>
      <c r="L3409" s="142">
        <v>-92</v>
      </c>
    </row>
    <row r="3410" spans="2:12">
      <c r="B3410" s="204" t="s">
        <v>292</v>
      </c>
      <c r="C3410" s="174" t="s">
        <v>303</v>
      </c>
      <c r="D3410" s="229" t="s">
        <v>1608</v>
      </c>
      <c r="E3410" s="489">
        <v>6880</v>
      </c>
      <c r="F3410" s="427"/>
      <c r="G3410" s="173">
        <v>6100</v>
      </c>
      <c r="H3410" s="489">
        <v>780</v>
      </c>
      <c r="I3410" s="427"/>
      <c r="J3410" s="142">
        <v>4901.33</v>
      </c>
      <c r="K3410" s="173">
        <v>6100</v>
      </c>
      <c r="L3410" s="142">
        <v>-1198.67</v>
      </c>
    </row>
    <row r="3411" spans="2:12">
      <c r="B3411" s="204" t="s">
        <v>292</v>
      </c>
      <c r="C3411" s="174" t="s">
        <v>302</v>
      </c>
      <c r="D3411" s="229" t="s">
        <v>301</v>
      </c>
      <c r="E3411" s="489">
        <v>3548.59</v>
      </c>
      <c r="F3411" s="427"/>
      <c r="G3411" s="173">
        <v>3500</v>
      </c>
      <c r="H3411" s="489">
        <v>48.59</v>
      </c>
      <c r="I3411" s="427"/>
      <c r="J3411" s="142">
        <v>3679.39</v>
      </c>
      <c r="K3411" s="173">
        <v>3500</v>
      </c>
      <c r="L3411" s="142">
        <v>179.39</v>
      </c>
    </row>
    <row r="3412" spans="2:12">
      <c r="B3412" s="204" t="s">
        <v>292</v>
      </c>
      <c r="C3412" s="174" t="s">
        <v>300</v>
      </c>
      <c r="D3412" s="229" t="s">
        <v>299</v>
      </c>
      <c r="E3412" s="489">
        <v>1600</v>
      </c>
      <c r="F3412" s="427"/>
      <c r="G3412" s="173">
        <v>1700</v>
      </c>
      <c r="H3412" s="489">
        <v>-100</v>
      </c>
      <c r="I3412" s="427"/>
      <c r="J3412" s="142">
        <v>1593.56</v>
      </c>
      <c r="K3412" s="173">
        <v>1700</v>
      </c>
      <c r="L3412" s="142">
        <v>-106.44</v>
      </c>
    </row>
    <row r="3413" spans="2:12">
      <c r="B3413" s="204" t="s">
        <v>292</v>
      </c>
      <c r="C3413" s="174" t="s">
        <v>298</v>
      </c>
      <c r="D3413" s="229" t="s">
        <v>297</v>
      </c>
      <c r="E3413" s="489">
        <v>3475.5</v>
      </c>
      <c r="F3413" s="427"/>
      <c r="G3413" s="173">
        <v>3800</v>
      </c>
      <c r="H3413" s="489">
        <v>-324.5</v>
      </c>
      <c r="I3413" s="427"/>
      <c r="J3413" s="142">
        <v>2663.71</v>
      </c>
      <c r="K3413" s="173">
        <v>3800</v>
      </c>
      <c r="L3413" s="142">
        <v>-1136.29</v>
      </c>
    </row>
    <row r="3414" spans="2:12">
      <c r="B3414" s="204" t="s">
        <v>292</v>
      </c>
      <c r="C3414" s="174" t="s">
        <v>296</v>
      </c>
      <c r="D3414" s="229" t="s">
        <v>295</v>
      </c>
      <c r="E3414" s="489">
        <v>326.08999999999997</v>
      </c>
      <c r="F3414" s="427"/>
      <c r="G3414" s="173">
        <v>200</v>
      </c>
      <c r="H3414" s="489">
        <v>126.09</v>
      </c>
      <c r="I3414" s="427"/>
      <c r="J3414" s="142">
        <v>316.29000000000002</v>
      </c>
      <c r="K3414" s="173">
        <v>200</v>
      </c>
      <c r="L3414" s="142">
        <v>116.29</v>
      </c>
    </row>
    <row r="3415" spans="2:12">
      <c r="B3415" s="204" t="s">
        <v>292</v>
      </c>
      <c r="C3415" s="174" t="s">
        <v>294</v>
      </c>
      <c r="D3415" s="229" t="s">
        <v>293</v>
      </c>
      <c r="E3415" s="489">
        <v>4506.8500000000004</v>
      </c>
      <c r="F3415" s="427"/>
      <c r="G3415" s="173">
        <v>6000</v>
      </c>
      <c r="H3415" s="489">
        <v>-1493.15</v>
      </c>
      <c r="I3415" s="427"/>
      <c r="J3415" s="142">
        <v>4540.05</v>
      </c>
      <c r="K3415" s="173">
        <v>6000</v>
      </c>
      <c r="L3415" s="142">
        <v>-1459.95</v>
      </c>
    </row>
    <row r="3416" spans="2:12">
      <c r="B3416" s="204" t="s">
        <v>292</v>
      </c>
      <c r="C3416" s="174" t="s">
        <v>291</v>
      </c>
      <c r="D3416" s="229" t="s">
        <v>290</v>
      </c>
      <c r="E3416" s="489">
        <v>277.5</v>
      </c>
      <c r="F3416" s="427"/>
      <c r="G3416" s="173">
        <v>500</v>
      </c>
      <c r="H3416" s="489">
        <v>-222.5</v>
      </c>
      <c r="I3416" s="427"/>
      <c r="J3416" s="142">
        <v>92.5</v>
      </c>
      <c r="K3416" s="173">
        <v>500</v>
      </c>
      <c r="L3416" s="142">
        <v>-407.5</v>
      </c>
    </row>
    <row r="3417" spans="2:12">
      <c r="B3417" s="483" t="s">
        <v>252</v>
      </c>
      <c r="C3417" s="427"/>
      <c r="D3417" s="170" t="s">
        <v>251</v>
      </c>
      <c r="E3417" s="482">
        <v>134259.65</v>
      </c>
      <c r="F3417" s="427"/>
      <c r="G3417" s="171">
        <v>125600</v>
      </c>
      <c r="H3417" s="482">
        <v>8659.65</v>
      </c>
      <c r="I3417" s="427"/>
      <c r="J3417" s="141">
        <v>132173.64000000001</v>
      </c>
      <c r="K3417" s="171">
        <v>125600</v>
      </c>
      <c r="L3417" s="141">
        <v>6573.64</v>
      </c>
    </row>
    <row r="3418" spans="2:12" ht="21">
      <c r="B3418" s="483" t="s">
        <v>250</v>
      </c>
      <c r="C3418" s="427"/>
      <c r="D3418" s="170" t="s">
        <v>249</v>
      </c>
      <c r="E3418" s="482">
        <v>0</v>
      </c>
      <c r="F3418" s="427"/>
      <c r="G3418" s="171">
        <v>0</v>
      </c>
      <c r="H3418" s="482">
        <v>0</v>
      </c>
      <c r="I3418" s="427"/>
      <c r="J3418" s="141">
        <v>0</v>
      </c>
      <c r="K3418" s="171">
        <v>0</v>
      </c>
      <c r="L3418" s="141">
        <v>0</v>
      </c>
    </row>
    <row r="3419" spans="2:12" ht="21">
      <c r="B3419" s="483" t="s">
        <v>248</v>
      </c>
      <c r="C3419" s="427"/>
      <c r="D3419" s="170" t="s">
        <v>247</v>
      </c>
      <c r="E3419" s="482">
        <v>134259.65</v>
      </c>
      <c r="F3419" s="427"/>
      <c r="G3419" s="171">
        <v>125600</v>
      </c>
      <c r="H3419" s="482">
        <v>8659.65</v>
      </c>
      <c r="I3419" s="427"/>
      <c r="J3419" s="141">
        <v>132173.64000000001</v>
      </c>
      <c r="K3419" s="171">
        <v>125600</v>
      </c>
      <c r="L3419" s="141">
        <v>6573.64</v>
      </c>
    </row>
    <row r="3420" spans="2:12">
      <c r="B3420" s="483" t="s">
        <v>2022</v>
      </c>
      <c r="C3420" s="427"/>
      <c r="D3420" s="170" t="s">
        <v>2023</v>
      </c>
      <c r="E3420" s="482">
        <v>0</v>
      </c>
      <c r="F3420" s="427"/>
      <c r="G3420" s="171">
        <v>0</v>
      </c>
      <c r="H3420" s="482">
        <v>0</v>
      </c>
      <c r="I3420" s="427"/>
      <c r="J3420" s="172" t="s">
        <v>228</v>
      </c>
      <c r="K3420" s="172" t="s">
        <v>228</v>
      </c>
      <c r="L3420" s="172" t="s">
        <v>228</v>
      </c>
    </row>
    <row r="3421" spans="2:12" ht="21">
      <c r="B3421" s="483" t="s">
        <v>27</v>
      </c>
      <c r="C3421" s="427"/>
      <c r="D3421" s="170" t="s">
        <v>2024</v>
      </c>
      <c r="E3421" s="482">
        <v>134259.65</v>
      </c>
      <c r="F3421" s="427"/>
      <c r="G3421" s="171">
        <v>125600</v>
      </c>
      <c r="H3421" s="482">
        <v>8659.65</v>
      </c>
      <c r="I3421" s="427"/>
      <c r="J3421" s="172" t="s">
        <v>228</v>
      </c>
      <c r="K3421" s="172" t="s">
        <v>228</v>
      </c>
      <c r="L3421" s="172" t="s">
        <v>228</v>
      </c>
    </row>
    <row r="3422" spans="2:12" ht="17.100000000000001" customHeight="1">
      <c r="B3422" s="492" t="s">
        <v>246</v>
      </c>
      <c r="C3422" s="426"/>
      <c r="D3422" s="426"/>
      <c r="E3422" s="426"/>
      <c r="F3422" s="426"/>
      <c r="G3422" s="426"/>
      <c r="H3422" s="426"/>
      <c r="I3422" s="426"/>
      <c r="J3422" s="426"/>
      <c r="K3422" s="426"/>
      <c r="L3422" s="427"/>
    </row>
    <row r="3423" spans="2:12">
      <c r="B3423" s="483" t="s">
        <v>245</v>
      </c>
      <c r="C3423" s="427"/>
      <c r="D3423" s="170" t="s">
        <v>244</v>
      </c>
      <c r="E3423" s="487" t="s">
        <v>228</v>
      </c>
      <c r="F3423" s="427"/>
      <c r="G3423" s="172" t="s">
        <v>228</v>
      </c>
      <c r="H3423" s="487" t="s">
        <v>228</v>
      </c>
      <c r="I3423" s="427"/>
      <c r="J3423" s="141">
        <v>0</v>
      </c>
      <c r="K3423" s="171">
        <v>0</v>
      </c>
      <c r="L3423" s="141">
        <v>0</v>
      </c>
    </row>
    <row r="3424" spans="2:12">
      <c r="B3424" s="483" t="s">
        <v>243</v>
      </c>
      <c r="C3424" s="427"/>
      <c r="D3424" s="170" t="s">
        <v>242</v>
      </c>
      <c r="E3424" s="487" t="s">
        <v>228</v>
      </c>
      <c r="F3424" s="427"/>
      <c r="G3424" s="172" t="s">
        <v>228</v>
      </c>
      <c r="H3424" s="487" t="s">
        <v>228</v>
      </c>
      <c r="I3424" s="427"/>
      <c r="J3424" s="141">
        <v>0</v>
      </c>
      <c r="K3424" s="171">
        <v>0</v>
      </c>
      <c r="L3424" s="141">
        <v>0</v>
      </c>
    </row>
    <row r="3425" spans="2:12">
      <c r="B3425" s="483" t="s">
        <v>241</v>
      </c>
      <c r="C3425" s="427"/>
      <c r="D3425" s="170" t="s">
        <v>240</v>
      </c>
      <c r="E3425" s="487" t="s">
        <v>228</v>
      </c>
      <c r="F3425" s="427"/>
      <c r="G3425" s="172" t="s">
        <v>228</v>
      </c>
      <c r="H3425" s="487" t="s">
        <v>228</v>
      </c>
      <c r="I3425" s="427"/>
      <c r="J3425" s="141">
        <v>0</v>
      </c>
      <c r="K3425" s="171">
        <v>0</v>
      </c>
      <c r="L3425" s="141">
        <v>0</v>
      </c>
    </row>
    <row r="3426" spans="2:12">
      <c r="B3426" s="483" t="s">
        <v>239</v>
      </c>
      <c r="C3426" s="427"/>
      <c r="D3426" s="170" t="s">
        <v>238</v>
      </c>
      <c r="E3426" s="487" t="s">
        <v>228</v>
      </c>
      <c r="F3426" s="427"/>
      <c r="G3426" s="172" t="s">
        <v>228</v>
      </c>
      <c r="H3426" s="487" t="s">
        <v>228</v>
      </c>
      <c r="I3426" s="427"/>
      <c r="J3426" s="141">
        <v>132173.64000000001</v>
      </c>
      <c r="K3426" s="171">
        <v>125600</v>
      </c>
      <c r="L3426" s="141">
        <v>6573.64</v>
      </c>
    </row>
    <row r="3427" spans="2:12" ht="17.100000000000001" customHeight="1">
      <c r="B3427" s="492" t="s">
        <v>237</v>
      </c>
      <c r="C3427" s="426"/>
      <c r="D3427" s="426"/>
      <c r="E3427" s="426"/>
      <c r="F3427" s="426"/>
      <c r="G3427" s="426"/>
      <c r="H3427" s="426"/>
      <c r="I3427" s="426"/>
      <c r="J3427" s="426"/>
      <c r="K3427" s="426"/>
      <c r="L3427" s="427"/>
    </row>
    <row r="3428" spans="2:12">
      <c r="B3428" s="483" t="s">
        <v>236</v>
      </c>
      <c r="C3428" s="427"/>
      <c r="D3428" s="170" t="s">
        <v>235</v>
      </c>
      <c r="E3428" s="487" t="s">
        <v>228</v>
      </c>
      <c r="F3428" s="427"/>
      <c r="G3428" s="172" t="s">
        <v>228</v>
      </c>
      <c r="H3428" s="487" t="s">
        <v>228</v>
      </c>
      <c r="I3428" s="427"/>
      <c r="J3428" s="141">
        <v>0</v>
      </c>
      <c r="K3428" s="171">
        <v>0</v>
      </c>
      <c r="L3428" s="141">
        <v>0</v>
      </c>
    </row>
    <row r="3429" spans="2:12">
      <c r="B3429" s="483" t="s">
        <v>234</v>
      </c>
      <c r="C3429" s="427"/>
      <c r="D3429" s="170" t="s">
        <v>233</v>
      </c>
      <c r="E3429" s="487" t="s">
        <v>228</v>
      </c>
      <c r="F3429" s="427"/>
      <c r="G3429" s="172" t="s">
        <v>228</v>
      </c>
      <c r="H3429" s="487" t="s">
        <v>228</v>
      </c>
      <c r="I3429" s="427"/>
      <c r="J3429" s="141">
        <v>0</v>
      </c>
      <c r="K3429" s="171">
        <v>0</v>
      </c>
      <c r="L3429" s="141">
        <v>0</v>
      </c>
    </row>
    <row r="3430" spans="2:12" ht="21">
      <c r="B3430" s="483" t="s">
        <v>232</v>
      </c>
      <c r="C3430" s="427"/>
      <c r="D3430" s="170" t="s">
        <v>77</v>
      </c>
      <c r="E3430" s="487" t="s">
        <v>228</v>
      </c>
      <c r="F3430" s="427"/>
      <c r="G3430" s="172" t="s">
        <v>228</v>
      </c>
      <c r="H3430" s="487" t="s">
        <v>228</v>
      </c>
      <c r="I3430" s="427"/>
      <c r="J3430" s="141">
        <v>0</v>
      </c>
      <c r="K3430" s="171">
        <v>0</v>
      </c>
      <c r="L3430" s="141">
        <v>0</v>
      </c>
    </row>
    <row r="3431" spans="2:12" ht="21">
      <c r="B3431" s="483" t="s">
        <v>231</v>
      </c>
      <c r="C3431" s="427"/>
      <c r="D3431" s="170" t="s">
        <v>230</v>
      </c>
      <c r="E3431" s="487" t="s">
        <v>228</v>
      </c>
      <c r="F3431" s="427"/>
      <c r="G3431" s="172" t="s">
        <v>228</v>
      </c>
      <c r="H3431" s="487" t="s">
        <v>228</v>
      </c>
      <c r="I3431" s="427"/>
      <c r="J3431" s="141">
        <v>132173.64000000001</v>
      </c>
      <c r="K3431" s="171">
        <v>125600</v>
      </c>
      <c r="L3431" s="141">
        <v>6573.64</v>
      </c>
    </row>
    <row r="3432" spans="2:12">
      <c r="B3432" s="143" t="s">
        <v>228</v>
      </c>
      <c r="C3432" s="143" t="s">
        <v>228</v>
      </c>
      <c r="D3432" s="143" t="s">
        <v>228</v>
      </c>
      <c r="E3432" s="488" t="s">
        <v>228</v>
      </c>
      <c r="F3432" s="422"/>
      <c r="G3432" s="143" t="s">
        <v>228</v>
      </c>
      <c r="H3432" s="488" t="s">
        <v>228</v>
      </c>
      <c r="I3432" s="422"/>
      <c r="J3432" s="143" t="s">
        <v>228</v>
      </c>
      <c r="K3432" s="143" t="s">
        <v>228</v>
      </c>
      <c r="L3432" s="143" t="s">
        <v>228</v>
      </c>
    </row>
    <row r="3433" spans="2:12" ht="24">
      <c r="B3433" s="485" t="s">
        <v>289</v>
      </c>
      <c r="C3433" s="444"/>
      <c r="D3433" s="167" t="s">
        <v>288</v>
      </c>
      <c r="E3433" s="484" t="s">
        <v>2425</v>
      </c>
      <c r="F3433" s="444"/>
      <c r="G3433" s="168" t="s">
        <v>2426</v>
      </c>
      <c r="H3433" s="484" t="s">
        <v>3</v>
      </c>
      <c r="I3433" s="444"/>
      <c r="J3433" s="168" t="s">
        <v>2425</v>
      </c>
      <c r="K3433" s="168" t="s">
        <v>2426</v>
      </c>
      <c r="L3433" s="168" t="s">
        <v>3</v>
      </c>
    </row>
    <row r="3434" spans="2:12">
      <c r="B3434" s="493" t="s">
        <v>228</v>
      </c>
      <c r="C3434" s="427"/>
      <c r="D3434" s="169" t="s">
        <v>228</v>
      </c>
      <c r="E3434" s="490" t="s">
        <v>258</v>
      </c>
      <c r="F3434" s="432"/>
      <c r="G3434" s="432"/>
      <c r="H3434" s="432"/>
      <c r="I3434" s="433"/>
      <c r="J3434" s="490" t="s">
        <v>257</v>
      </c>
      <c r="K3434" s="432"/>
      <c r="L3434" s="433"/>
    </row>
    <row r="3435" spans="2:12" ht="21">
      <c r="B3435" s="483" t="s">
        <v>248</v>
      </c>
      <c r="C3435" s="427"/>
      <c r="D3435" s="170" t="s">
        <v>247</v>
      </c>
      <c r="E3435" s="482">
        <v>1041574.87</v>
      </c>
      <c r="F3435" s="427"/>
      <c r="G3435" s="171">
        <v>1028900</v>
      </c>
      <c r="H3435" s="482">
        <v>12674.87</v>
      </c>
      <c r="I3435" s="427"/>
      <c r="J3435" s="141">
        <v>1041574.87</v>
      </c>
      <c r="K3435" s="171">
        <v>1028900</v>
      </c>
      <c r="L3435" s="141">
        <v>12674.87</v>
      </c>
    </row>
    <row r="3436" spans="2:12">
      <c r="B3436" s="483" t="s">
        <v>241</v>
      </c>
      <c r="C3436" s="427"/>
      <c r="D3436" s="170" t="s">
        <v>240</v>
      </c>
      <c r="E3436" s="487" t="s">
        <v>228</v>
      </c>
      <c r="F3436" s="427"/>
      <c r="G3436" s="172" t="s">
        <v>228</v>
      </c>
      <c r="H3436" s="487" t="s">
        <v>228</v>
      </c>
      <c r="I3436" s="427"/>
      <c r="J3436" s="141">
        <v>0</v>
      </c>
      <c r="K3436" s="171">
        <v>0</v>
      </c>
      <c r="L3436" s="141">
        <v>0</v>
      </c>
    </row>
    <row r="3437" spans="2:12">
      <c r="B3437" s="483" t="s">
        <v>239</v>
      </c>
      <c r="C3437" s="427"/>
      <c r="D3437" s="170" t="s">
        <v>238</v>
      </c>
      <c r="E3437" s="487" t="s">
        <v>228</v>
      </c>
      <c r="F3437" s="427"/>
      <c r="G3437" s="172" t="s">
        <v>228</v>
      </c>
      <c r="H3437" s="487" t="s">
        <v>228</v>
      </c>
      <c r="I3437" s="427"/>
      <c r="J3437" s="141">
        <v>1041574.87</v>
      </c>
      <c r="K3437" s="171">
        <v>1028900</v>
      </c>
      <c r="L3437" s="141">
        <v>12674.87</v>
      </c>
    </row>
    <row r="3438" spans="2:12" ht="21">
      <c r="B3438" s="483" t="s">
        <v>232</v>
      </c>
      <c r="C3438" s="427"/>
      <c r="D3438" s="170" t="s">
        <v>77</v>
      </c>
      <c r="E3438" s="487" t="s">
        <v>228</v>
      </c>
      <c r="F3438" s="427"/>
      <c r="G3438" s="172" t="s">
        <v>228</v>
      </c>
      <c r="H3438" s="487" t="s">
        <v>228</v>
      </c>
      <c r="I3438" s="427"/>
      <c r="J3438" s="141">
        <v>0</v>
      </c>
      <c r="K3438" s="171">
        <v>0</v>
      </c>
      <c r="L3438" s="141">
        <v>0</v>
      </c>
    </row>
    <row r="3439" spans="2:12" ht="21">
      <c r="B3439" s="483" t="s">
        <v>231</v>
      </c>
      <c r="C3439" s="427"/>
      <c r="D3439" s="170" t="s">
        <v>230</v>
      </c>
      <c r="E3439" s="487" t="s">
        <v>228</v>
      </c>
      <c r="F3439" s="427"/>
      <c r="G3439" s="172" t="s">
        <v>228</v>
      </c>
      <c r="H3439" s="487" t="s">
        <v>228</v>
      </c>
      <c r="I3439" s="427"/>
      <c r="J3439" s="141">
        <v>1041574.87</v>
      </c>
      <c r="K3439" s="171">
        <v>1028900</v>
      </c>
      <c r="L3439" s="141">
        <v>12674.87</v>
      </c>
    </row>
    <row r="3440" spans="2:12" ht="21">
      <c r="B3440" s="483" t="s">
        <v>27</v>
      </c>
      <c r="C3440" s="427"/>
      <c r="D3440" s="170" t="s">
        <v>2024</v>
      </c>
      <c r="E3440" s="482">
        <v>1041574.87</v>
      </c>
      <c r="F3440" s="427"/>
      <c r="G3440" s="171">
        <v>1028900</v>
      </c>
      <c r="H3440" s="482">
        <v>12674.87</v>
      </c>
      <c r="I3440" s="427"/>
      <c r="J3440" s="172" t="s">
        <v>228</v>
      </c>
      <c r="K3440" s="172" t="s">
        <v>228</v>
      </c>
      <c r="L3440" s="172" t="s">
        <v>228</v>
      </c>
    </row>
    <row r="3441" spans="2:12">
      <c r="B3441" s="143" t="s">
        <v>228</v>
      </c>
      <c r="C3441" s="143" t="s">
        <v>228</v>
      </c>
      <c r="D3441" s="143" t="s">
        <v>228</v>
      </c>
      <c r="E3441" s="488" t="s">
        <v>228</v>
      </c>
      <c r="F3441" s="422"/>
      <c r="G3441" s="143" t="s">
        <v>228</v>
      </c>
      <c r="H3441" s="488" t="s">
        <v>228</v>
      </c>
      <c r="I3441" s="422"/>
      <c r="J3441" s="143" t="s">
        <v>228</v>
      </c>
      <c r="K3441" s="143" t="s">
        <v>228</v>
      </c>
      <c r="L3441" s="143" t="s">
        <v>228</v>
      </c>
    </row>
    <row r="3442" spans="2:12" ht="24">
      <c r="B3442" s="485" t="s">
        <v>287</v>
      </c>
      <c r="C3442" s="444"/>
      <c r="D3442" s="167" t="s">
        <v>286</v>
      </c>
      <c r="E3442" s="484" t="s">
        <v>2425</v>
      </c>
      <c r="F3442" s="444"/>
      <c r="G3442" s="168" t="s">
        <v>2426</v>
      </c>
      <c r="H3442" s="484" t="s">
        <v>3</v>
      </c>
      <c r="I3442" s="444"/>
      <c r="J3442" s="168" t="s">
        <v>2425</v>
      </c>
      <c r="K3442" s="168" t="s">
        <v>2426</v>
      </c>
      <c r="L3442" s="168" t="s">
        <v>3</v>
      </c>
    </row>
    <row r="3443" spans="2:12">
      <c r="B3443" s="486" t="s">
        <v>259</v>
      </c>
      <c r="C3443" s="427"/>
      <c r="D3443" s="169" t="s">
        <v>228</v>
      </c>
      <c r="E3443" s="490" t="s">
        <v>258</v>
      </c>
      <c r="F3443" s="432"/>
      <c r="G3443" s="432"/>
      <c r="H3443" s="432"/>
      <c r="I3443" s="433"/>
      <c r="J3443" s="490" t="s">
        <v>257</v>
      </c>
      <c r="K3443" s="432"/>
      <c r="L3443" s="433"/>
    </row>
    <row r="3444" spans="2:12" ht="17.100000000000001" customHeight="1">
      <c r="B3444" s="492" t="s">
        <v>256</v>
      </c>
      <c r="C3444" s="426"/>
      <c r="D3444" s="426"/>
      <c r="E3444" s="426"/>
      <c r="F3444" s="426"/>
      <c r="G3444" s="426"/>
      <c r="H3444" s="426"/>
      <c r="I3444" s="426"/>
      <c r="J3444" s="426"/>
      <c r="K3444" s="426"/>
      <c r="L3444" s="427"/>
    </row>
    <row r="3445" spans="2:12">
      <c r="B3445" s="204" t="s">
        <v>285</v>
      </c>
      <c r="C3445" s="174" t="s">
        <v>284</v>
      </c>
      <c r="D3445" s="229" t="s">
        <v>283</v>
      </c>
      <c r="E3445" s="489">
        <v>1041574.87</v>
      </c>
      <c r="F3445" s="427"/>
      <c r="G3445" s="173">
        <v>1028900</v>
      </c>
      <c r="H3445" s="489">
        <v>12674.87</v>
      </c>
      <c r="I3445" s="427"/>
      <c r="J3445" s="142">
        <v>1041574.87</v>
      </c>
      <c r="K3445" s="173">
        <v>1028900</v>
      </c>
      <c r="L3445" s="142">
        <v>12674.87</v>
      </c>
    </row>
    <row r="3446" spans="2:12">
      <c r="B3446" s="483" t="s">
        <v>252</v>
      </c>
      <c r="C3446" s="427"/>
      <c r="D3446" s="170" t="s">
        <v>251</v>
      </c>
      <c r="E3446" s="482">
        <v>1041574.87</v>
      </c>
      <c r="F3446" s="427"/>
      <c r="G3446" s="171">
        <v>1028900</v>
      </c>
      <c r="H3446" s="482">
        <v>12674.87</v>
      </c>
      <c r="I3446" s="427"/>
      <c r="J3446" s="141">
        <v>1041574.87</v>
      </c>
      <c r="K3446" s="171">
        <v>1028900</v>
      </c>
      <c r="L3446" s="141">
        <v>12674.87</v>
      </c>
    </row>
    <row r="3447" spans="2:12" ht="21">
      <c r="B3447" s="483" t="s">
        <v>250</v>
      </c>
      <c r="C3447" s="427"/>
      <c r="D3447" s="170" t="s">
        <v>249</v>
      </c>
      <c r="E3447" s="482">
        <v>0</v>
      </c>
      <c r="F3447" s="427"/>
      <c r="G3447" s="171">
        <v>0</v>
      </c>
      <c r="H3447" s="482">
        <v>0</v>
      </c>
      <c r="I3447" s="427"/>
      <c r="J3447" s="141">
        <v>0</v>
      </c>
      <c r="K3447" s="171">
        <v>0</v>
      </c>
      <c r="L3447" s="141">
        <v>0</v>
      </c>
    </row>
    <row r="3448" spans="2:12" ht="21">
      <c r="B3448" s="483" t="s">
        <v>248</v>
      </c>
      <c r="C3448" s="427"/>
      <c r="D3448" s="170" t="s">
        <v>247</v>
      </c>
      <c r="E3448" s="482">
        <v>1041574.87</v>
      </c>
      <c r="F3448" s="427"/>
      <c r="G3448" s="171">
        <v>1028900</v>
      </c>
      <c r="H3448" s="482">
        <v>12674.87</v>
      </c>
      <c r="I3448" s="427"/>
      <c r="J3448" s="141">
        <v>1041574.87</v>
      </c>
      <c r="K3448" s="171">
        <v>1028900</v>
      </c>
      <c r="L3448" s="141">
        <v>12674.87</v>
      </c>
    </row>
    <row r="3449" spans="2:12">
      <c r="B3449" s="483" t="s">
        <v>2022</v>
      </c>
      <c r="C3449" s="427"/>
      <c r="D3449" s="170" t="s">
        <v>2023</v>
      </c>
      <c r="E3449" s="482">
        <v>0</v>
      </c>
      <c r="F3449" s="427"/>
      <c r="G3449" s="171">
        <v>0</v>
      </c>
      <c r="H3449" s="482">
        <v>0</v>
      </c>
      <c r="I3449" s="427"/>
      <c r="J3449" s="172" t="s">
        <v>228</v>
      </c>
      <c r="K3449" s="172" t="s">
        <v>228</v>
      </c>
      <c r="L3449" s="172" t="s">
        <v>228</v>
      </c>
    </row>
    <row r="3450" spans="2:12" ht="21">
      <c r="B3450" s="483" t="s">
        <v>27</v>
      </c>
      <c r="C3450" s="427"/>
      <c r="D3450" s="170" t="s">
        <v>2024</v>
      </c>
      <c r="E3450" s="482">
        <v>1041574.87</v>
      </c>
      <c r="F3450" s="427"/>
      <c r="G3450" s="171">
        <v>1028900</v>
      </c>
      <c r="H3450" s="482">
        <v>12674.87</v>
      </c>
      <c r="I3450" s="427"/>
      <c r="J3450" s="172" t="s">
        <v>228</v>
      </c>
      <c r="K3450" s="172" t="s">
        <v>228</v>
      </c>
      <c r="L3450" s="172" t="s">
        <v>228</v>
      </c>
    </row>
    <row r="3451" spans="2:12" ht="17.100000000000001" customHeight="1">
      <c r="B3451" s="492" t="s">
        <v>246</v>
      </c>
      <c r="C3451" s="426"/>
      <c r="D3451" s="426"/>
      <c r="E3451" s="426"/>
      <c r="F3451" s="426"/>
      <c r="G3451" s="426"/>
      <c r="H3451" s="426"/>
      <c r="I3451" s="426"/>
      <c r="J3451" s="426"/>
      <c r="K3451" s="426"/>
      <c r="L3451" s="427"/>
    </row>
    <row r="3452" spans="2:12">
      <c r="B3452" s="483" t="s">
        <v>245</v>
      </c>
      <c r="C3452" s="427"/>
      <c r="D3452" s="170" t="s">
        <v>244</v>
      </c>
      <c r="E3452" s="487" t="s">
        <v>228</v>
      </c>
      <c r="F3452" s="427"/>
      <c r="G3452" s="172" t="s">
        <v>228</v>
      </c>
      <c r="H3452" s="487" t="s">
        <v>228</v>
      </c>
      <c r="I3452" s="427"/>
      <c r="J3452" s="141">
        <v>0</v>
      </c>
      <c r="K3452" s="171">
        <v>0</v>
      </c>
      <c r="L3452" s="141">
        <v>0</v>
      </c>
    </row>
    <row r="3453" spans="2:12">
      <c r="B3453" s="483" t="s">
        <v>243</v>
      </c>
      <c r="C3453" s="427"/>
      <c r="D3453" s="170" t="s">
        <v>242</v>
      </c>
      <c r="E3453" s="487" t="s">
        <v>228</v>
      </c>
      <c r="F3453" s="427"/>
      <c r="G3453" s="172" t="s">
        <v>228</v>
      </c>
      <c r="H3453" s="487" t="s">
        <v>228</v>
      </c>
      <c r="I3453" s="427"/>
      <c r="J3453" s="141">
        <v>0</v>
      </c>
      <c r="K3453" s="171">
        <v>0</v>
      </c>
      <c r="L3453" s="141">
        <v>0</v>
      </c>
    </row>
    <row r="3454" spans="2:12">
      <c r="B3454" s="483" t="s">
        <v>241</v>
      </c>
      <c r="C3454" s="427"/>
      <c r="D3454" s="170" t="s">
        <v>240</v>
      </c>
      <c r="E3454" s="487" t="s">
        <v>228</v>
      </c>
      <c r="F3454" s="427"/>
      <c r="G3454" s="172" t="s">
        <v>228</v>
      </c>
      <c r="H3454" s="487" t="s">
        <v>228</v>
      </c>
      <c r="I3454" s="427"/>
      <c r="J3454" s="141">
        <v>0</v>
      </c>
      <c r="K3454" s="171">
        <v>0</v>
      </c>
      <c r="L3454" s="141">
        <v>0</v>
      </c>
    </row>
    <row r="3455" spans="2:12">
      <c r="B3455" s="483" t="s">
        <v>239</v>
      </c>
      <c r="C3455" s="427"/>
      <c r="D3455" s="170" t="s">
        <v>238</v>
      </c>
      <c r="E3455" s="487" t="s">
        <v>228</v>
      </c>
      <c r="F3455" s="427"/>
      <c r="G3455" s="172" t="s">
        <v>228</v>
      </c>
      <c r="H3455" s="487" t="s">
        <v>228</v>
      </c>
      <c r="I3455" s="427"/>
      <c r="J3455" s="141">
        <v>1041574.87</v>
      </c>
      <c r="K3455" s="171">
        <v>1028900</v>
      </c>
      <c r="L3455" s="141">
        <v>12674.87</v>
      </c>
    </row>
    <row r="3456" spans="2:12" ht="17.100000000000001" customHeight="1">
      <c r="B3456" s="492" t="s">
        <v>237</v>
      </c>
      <c r="C3456" s="426"/>
      <c r="D3456" s="426"/>
      <c r="E3456" s="426"/>
      <c r="F3456" s="426"/>
      <c r="G3456" s="426"/>
      <c r="H3456" s="426"/>
      <c r="I3456" s="426"/>
      <c r="J3456" s="426"/>
      <c r="K3456" s="426"/>
      <c r="L3456" s="427"/>
    </row>
    <row r="3457" spans="2:12">
      <c r="B3457" s="483" t="s">
        <v>236</v>
      </c>
      <c r="C3457" s="427"/>
      <c r="D3457" s="170" t="s">
        <v>235</v>
      </c>
      <c r="E3457" s="487" t="s">
        <v>228</v>
      </c>
      <c r="F3457" s="427"/>
      <c r="G3457" s="172" t="s">
        <v>228</v>
      </c>
      <c r="H3457" s="487" t="s">
        <v>228</v>
      </c>
      <c r="I3457" s="427"/>
      <c r="J3457" s="141">
        <v>0</v>
      </c>
      <c r="K3457" s="171">
        <v>0</v>
      </c>
      <c r="L3457" s="141">
        <v>0</v>
      </c>
    </row>
    <row r="3458" spans="2:12">
      <c r="B3458" s="483" t="s">
        <v>234</v>
      </c>
      <c r="C3458" s="427"/>
      <c r="D3458" s="170" t="s">
        <v>233</v>
      </c>
      <c r="E3458" s="487" t="s">
        <v>228</v>
      </c>
      <c r="F3458" s="427"/>
      <c r="G3458" s="172" t="s">
        <v>228</v>
      </c>
      <c r="H3458" s="487" t="s">
        <v>228</v>
      </c>
      <c r="I3458" s="427"/>
      <c r="J3458" s="141">
        <v>0</v>
      </c>
      <c r="K3458" s="171">
        <v>0</v>
      </c>
      <c r="L3458" s="141">
        <v>0</v>
      </c>
    </row>
    <row r="3459" spans="2:12" ht="21">
      <c r="B3459" s="483" t="s">
        <v>232</v>
      </c>
      <c r="C3459" s="427"/>
      <c r="D3459" s="170" t="s">
        <v>77</v>
      </c>
      <c r="E3459" s="487" t="s">
        <v>228</v>
      </c>
      <c r="F3459" s="427"/>
      <c r="G3459" s="172" t="s">
        <v>228</v>
      </c>
      <c r="H3459" s="487" t="s">
        <v>228</v>
      </c>
      <c r="I3459" s="427"/>
      <c r="J3459" s="141">
        <v>0</v>
      </c>
      <c r="K3459" s="171">
        <v>0</v>
      </c>
      <c r="L3459" s="141">
        <v>0</v>
      </c>
    </row>
    <row r="3460" spans="2:12" ht="21">
      <c r="B3460" s="483" t="s">
        <v>231</v>
      </c>
      <c r="C3460" s="427"/>
      <c r="D3460" s="170" t="s">
        <v>230</v>
      </c>
      <c r="E3460" s="487" t="s">
        <v>228</v>
      </c>
      <c r="F3460" s="427"/>
      <c r="G3460" s="172" t="s">
        <v>228</v>
      </c>
      <c r="H3460" s="487" t="s">
        <v>228</v>
      </c>
      <c r="I3460" s="427"/>
      <c r="J3460" s="141">
        <v>1041574.87</v>
      </c>
      <c r="K3460" s="171">
        <v>1028900</v>
      </c>
      <c r="L3460" s="141">
        <v>12674.87</v>
      </c>
    </row>
    <row r="3461" spans="2:12">
      <c r="B3461" s="143" t="s">
        <v>228</v>
      </c>
      <c r="C3461" s="143" t="s">
        <v>228</v>
      </c>
      <c r="D3461" s="143" t="s">
        <v>228</v>
      </c>
      <c r="E3461" s="488" t="s">
        <v>228</v>
      </c>
      <c r="F3461" s="422"/>
      <c r="G3461" s="143" t="s">
        <v>228</v>
      </c>
      <c r="H3461" s="488" t="s">
        <v>228</v>
      </c>
      <c r="I3461" s="422"/>
      <c r="J3461" s="143" t="s">
        <v>228</v>
      </c>
      <c r="K3461" s="143" t="s">
        <v>228</v>
      </c>
      <c r="L3461" s="143" t="s">
        <v>228</v>
      </c>
    </row>
    <row r="3462" spans="2:12">
      <c r="B3462" s="485" t="s">
        <v>282</v>
      </c>
      <c r="C3462" s="444"/>
      <c r="D3462" s="167" t="s">
        <v>281</v>
      </c>
      <c r="E3462" s="484" t="s">
        <v>2425</v>
      </c>
      <c r="F3462" s="444"/>
      <c r="G3462" s="168" t="s">
        <v>2426</v>
      </c>
      <c r="H3462" s="484" t="s">
        <v>3</v>
      </c>
      <c r="I3462" s="444"/>
      <c r="J3462" s="168" t="s">
        <v>2425</v>
      </c>
      <c r="K3462" s="168" t="s">
        <v>2426</v>
      </c>
      <c r="L3462" s="168" t="s">
        <v>3</v>
      </c>
    </row>
    <row r="3463" spans="2:12">
      <c r="B3463" s="493" t="s">
        <v>228</v>
      </c>
      <c r="C3463" s="427"/>
      <c r="D3463" s="169" t="s">
        <v>228</v>
      </c>
      <c r="E3463" s="490" t="s">
        <v>258</v>
      </c>
      <c r="F3463" s="432"/>
      <c r="G3463" s="432"/>
      <c r="H3463" s="432"/>
      <c r="I3463" s="433"/>
      <c r="J3463" s="490" t="s">
        <v>257</v>
      </c>
      <c r="K3463" s="432"/>
      <c r="L3463" s="433"/>
    </row>
    <row r="3464" spans="2:12" ht="21">
      <c r="B3464" s="483" t="s">
        <v>248</v>
      </c>
      <c r="C3464" s="427"/>
      <c r="D3464" s="170" t="s">
        <v>247</v>
      </c>
      <c r="E3464" s="482">
        <v>-16471.669999999998</v>
      </c>
      <c r="F3464" s="427"/>
      <c r="G3464" s="171">
        <v>-16100</v>
      </c>
      <c r="H3464" s="482">
        <v>-371.67</v>
      </c>
      <c r="I3464" s="427"/>
      <c r="J3464" s="141">
        <v>-16471.669999999998</v>
      </c>
      <c r="K3464" s="171">
        <v>-16100</v>
      </c>
      <c r="L3464" s="141">
        <v>-371.67</v>
      </c>
    </row>
    <row r="3465" spans="2:12">
      <c r="B3465" s="483" t="s">
        <v>241</v>
      </c>
      <c r="C3465" s="427"/>
      <c r="D3465" s="170" t="s">
        <v>240</v>
      </c>
      <c r="E3465" s="487" t="s">
        <v>228</v>
      </c>
      <c r="F3465" s="427"/>
      <c r="G3465" s="172" t="s">
        <v>228</v>
      </c>
      <c r="H3465" s="487" t="s">
        <v>228</v>
      </c>
      <c r="I3465" s="427"/>
      <c r="J3465" s="141">
        <v>0</v>
      </c>
      <c r="K3465" s="171">
        <v>0</v>
      </c>
      <c r="L3465" s="141">
        <v>0</v>
      </c>
    </row>
    <row r="3466" spans="2:12">
      <c r="B3466" s="483" t="s">
        <v>239</v>
      </c>
      <c r="C3466" s="427"/>
      <c r="D3466" s="170" t="s">
        <v>238</v>
      </c>
      <c r="E3466" s="487" t="s">
        <v>228</v>
      </c>
      <c r="F3466" s="427"/>
      <c r="G3466" s="172" t="s">
        <v>228</v>
      </c>
      <c r="H3466" s="487" t="s">
        <v>228</v>
      </c>
      <c r="I3466" s="427"/>
      <c r="J3466" s="141">
        <v>-16471.669999999998</v>
      </c>
      <c r="K3466" s="171">
        <v>-16100</v>
      </c>
      <c r="L3466" s="141">
        <v>-371.67</v>
      </c>
    </row>
    <row r="3467" spans="2:12" ht="21">
      <c r="B3467" s="483" t="s">
        <v>232</v>
      </c>
      <c r="C3467" s="427"/>
      <c r="D3467" s="170" t="s">
        <v>77</v>
      </c>
      <c r="E3467" s="487" t="s">
        <v>228</v>
      </c>
      <c r="F3467" s="427"/>
      <c r="G3467" s="172" t="s">
        <v>228</v>
      </c>
      <c r="H3467" s="487" t="s">
        <v>228</v>
      </c>
      <c r="I3467" s="427"/>
      <c r="J3467" s="141">
        <v>0</v>
      </c>
      <c r="K3467" s="171">
        <v>0</v>
      </c>
      <c r="L3467" s="141">
        <v>0</v>
      </c>
    </row>
    <row r="3468" spans="2:12" ht="21">
      <c r="B3468" s="483" t="s">
        <v>231</v>
      </c>
      <c r="C3468" s="427"/>
      <c r="D3468" s="170" t="s">
        <v>230</v>
      </c>
      <c r="E3468" s="487" t="s">
        <v>228</v>
      </c>
      <c r="F3468" s="427"/>
      <c r="G3468" s="172" t="s">
        <v>228</v>
      </c>
      <c r="H3468" s="487" t="s">
        <v>228</v>
      </c>
      <c r="I3468" s="427"/>
      <c r="J3468" s="141">
        <v>-16471.669999999998</v>
      </c>
      <c r="K3468" s="171">
        <v>-16100</v>
      </c>
      <c r="L3468" s="141">
        <v>-371.67</v>
      </c>
    </row>
    <row r="3469" spans="2:12" ht="21">
      <c r="B3469" s="483" t="s">
        <v>27</v>
      </c>
      <c r="C3469" s="427"/>
      <c r="D3469" s="170" t="s">
        <v>2024</v>
      </c>
      <c r="E3469" s="482">
        <v>-16471.669999999998</v>
      </c>
      <c r="F3469" s="427"/>
      <c r="G3469" s="171">
        <v>-16100</v>
      </c>
      <c r="H3469" s="482">
        <v>-371.67</v>
      </c>
      <c r="I3469" s="427"/>
      <c r="J3469" s="172" t="s">
        <v>228</v>
      </c>
      <c r="K3469" s="172" t="s">
        <v>228</v>
      </c>
      <c r="L3469" s="172" t="s">
        <v>228</v>
      </c>
    </row>
    <row r="3470" spans="2:12">
      <c r="B3470" s="143" t="s">
        <v>228</v>
      </c>
      <c r="C3470" s="143" t="s">
        <v>228</v>
      </c>
      <c r="D3470" s="143" t="s">
        <v>228</v>
      </c>
      <c r="E3470" s="488" t="s">
        <v>228</v>
      </c>
      <c r="F3470" s="422"/>
      <c r="G3470" s="143" t="s">
        <v>228</v>
      </c>
      <c r="H3470" s="488" t="s">
        <v>228</v>
      </c>
      <c r="I3470" s="422"/>
      <c r="J3470" s="143" t="s">
        <v>228</v>
      </c>
      <c r="K3470" s="143" t="s">
        <v>228</v>
      </c>
      <c r="L3470" s="143" t="s">
        <v>228</v>
      </c>
    </row>
    <row r="3471" spans="2:12">
      <c r="B3471" s="485" t="s">
        <v>280</v>
      </c>
      <c r="C3471" s="444"/>
      <c r="D3471" s="167" t="s">
        <v>278</v>
      </c>
      <c r="E3471" s="484" t="s">
        <v>2425</v>
      </c>
      <c r="F3471" s="444"/>
      <c r="G3471" s="168" t="s">
        <v>2426</v>
      </c>
      <c r="H3471" s="484" t="s">
        <v>3</v>
      </c>
      <c r="I3471" s="444"/>
      <c r="J3471" s="168" t="s">
        <v>2425</v>
      </c>
      <c r="K3471" s="168" t="s">
        <v>2426</v>
      </c>
      <c r="L3471" s="168" t="s">
        <v>3</v>
      </c>
    </row>
    <row r="3472" spans="2:12">
      <c r="B3472" s="493" t="s">
        <v>228</v>
      </c>
      <c r="C3472" s="427"/>
      <c r="D3472" s="169" t="s">
        <v>228</v>
      </c>
      <c r="E3472" s="490" t="s">
        <v>258</v>
      </c>
      <c r="F3472" s="432"/>
      <c r="G3472" s="432"/>
      <c r="H3472" s="432"/>
      <c r="I3472" s="433"/>
      <c r="J3472" s="490" t="s">
        <v>257</v>
      </c>
      <c r="K3472" s="432"/>
      <c r="L3472" s="433"/>
    </row>
    <row r="3473" spans="2:12" ht="21">
      <c r="B3473" s="483" t="s">
        <v>248</v>
      </c>
      <c r="C3473" s="427"/>
      <c r="D3473" s="170" t="s">
        <v>247</v>
      </c>
      <c r="E3473" s="482">
        <v>-16471.669999999998</v>
      </c>
      <c r="F3473" s="427"/>
      <c r="G3473" s="171">
        <v>-16100</v>
      </c>
      <c r="H3473" s="482">
        <v>-371.67</v>
      </c>
      <c r="I3473" s="427"/>
      <c r="J3473" s="141">
        <v>-16471.669999999998</v>
      </c>
      <c r="K3473" s="171">
        <v>-16100</v>
      </c>
      <c r="L3473" s="141">
        <v>-371.67</v>
      </c>
    </row>
    <row r="3474" spans="2:12">
      <c r="B3474" s="483" t="s">
        <v>241</v>
      </c>
      <c r="C3474" s="427"/>
      <c r="D3474" s="170" t="s">
        <v>240</v>
      </c>
      <c r="E3474" s="487" t="s">
        <v>228</v>
      </c>
      <c r="F3474" s="427"/>
      <c r="G3474" s="172" t="s">
        <v>228</v>
      </c>
      <c r="H3474" s="487" t="s">
        <v>228</v>
      </c>
      <c r="I3474" s="427"/>
      <c r="J3474" s="141">
        <v>0</v>
      </c>
      <c r="K3474" s="171">
        <v>0</v>
      </c>
      <c r="L3474" s="141">
        <v>0</v>
      </c>
    </row>
    <row r="3475" spans="2:12">
      <c r="B3475" s="483" t="s">
        <v>239</v>
      </c>
      <c r="C3475" s="427"/>
      <c r="D3475" s="170" t="s">
        <v>238</v>
      </c>
      <c r="E3475" s="487" t="s">
        <v>228</v>
      </c>
      <c r="F3475" s="427"/>
      <c r="G3475" s="172" t="s">
        <v>228</v>
      </c>
      <c r="H3475" s="487" t="s">
        <v>228</v>
      </c>
      <c r="I3475" s="427"/>
      <c r="J3475" s="141">
        <v>-16471.669999999998</v>
      </c>
      <c r="K3475" s="171">
        <v>-16100</v>
      </c>
      <c r="L3475" s="141">
        <v>-371.67</v>
      </c>
    </row>
    <row r="3476" spans="2:12" ht="21">
      <c r="B3476" s="483" t="s">
        <v>232</v>
      </c>
      <c r="C3476" s="427"/>
      <c r="D3476" s="170" t="s">
        <v>77</v>
      </c>
      <c r="E3476" s="487" t="s">
        <v>228</v>
      </c>
      <c r="F3476" s="427"/>
      <c r="G3476" s="172" t="s">
        <v>228</v>
      </c>
      <c r="H3476" s="487" t="s">
        <v>228</v>
      </c>
      <c r="I3476" s="427"/>
      <c r="J3476" s="141">
        <v>0</v>
      </c>
      <c r="K3476" s="171">
        <v>0</v>
      </c>
      <c r="L3476" s="141">
        <v>0</v>
      </c>
    </row>
    <row r="3477" spans="2:12" ht="21">
      <c r="B3477" s="483" t="s">
        <v>231</v>
      </c>
      <c r="C3477" s="427"/>
      <c r="D3477" s="170" t="s">
        <v>230</v>
      </c>
      <c r="E3477" s="487" t="s">
        <v>228</v>
      </c>
      <c r="F3477" s="427"/>
      <c r="G3477" s="172" t="s">
        <v>228</v>
      </c>
      <c r="H3477" s="487" t="s">
        <v>228</v>
      </c>
      <c r="I3477" s="427"/>
      <c r="J3477" s="141">
        <v>-16471.669999999998</v>
      </c>
      <c r="K3477" s="171">
        <v>-16100</v>
      </c>
      <c r="L3477" s="141">
        <v>-371.67</v>
      </c>
    </row>
    <row r="3478" spans="2:12" ht="21">
      <c r="B3478" s="483" t="s">
        <v>27</v>
      </c>
      <c r="C3478" s="427"/>
      <c r="D3478" s="170" t="s">
        <v>2024</v>
      </c>
      <c r="E3478" s="482">
        <v>-16471.669999999998</v>
      </c>
      <c r="F3478" s="427"/>
      <c r="G3478" s="171">
        <v>-16100</v>
      </c>
      <c r="H3478" s="482">
        <v>-371.67</v>
      </c>
      <c r="I3478" s="427"/>
      <c r="J3478" s="172" t="s">
        <v>228</v>
      </c>
      <c r="K3478" s="172" t="s">
        <v>228</v>
      </c>
      <c r="L3478" s="172" t="s">
        <v>228</v>
      </c>
    </row>
    <row r="3479" spans="2:12">
      <c r="B3479" s="143" t="s">
        <v>228</v>
      </c>
      <c r="C3479" s="143" t="s">
        <v>228</v>
      </c>
      <c r="D3479" s="143" t="s">
        <v>228</v>
      </c>
      <c r="E3479" s="488" t="s">
        <v>228</v>
      </c>
      <c r="F3479" s="422"/>
      <c r="G3479" s="143" t="s">
        <v>228</v>
      </c>
      <c r="H3479" s="488" t="s">
        <v>228</v>
      </c>
      <c r="I3479" s="422"/>
      <c r="J3479" s="143" t="s">
        <v>228</v>
      </c>
      <c r="K3479" s="143" t="s">
        <v>228</v>
      </c>
      <c r="L3479" s="143" t="s">
        <v>228</v>
      </c>
    </row>
    <row r="3480" spans="2:12">
      <c r="B3480" s="485" t="s">
        <v>279</v>
      </c>
      <c r="C3480" s="444"/>
      <c r="D3480" s="167" t="s">
        <v>278</v>
      </c>
      <c r="E3480" s="484" t="s">
        <v>2425</v>
      </c>
      <c r="F3480" s="444"/>
      <c r="G3480" s="168" t="s">
        <v>2426</v>
      </c>
      <c r="H3480" s="484" t="s">
        <v>3</v>
      </c>
      <c r="I3480" s="444"/>
      <c r="J3480" s="168" t="s">
        <v>2425</v>
      </c>
      <c r="K3480" s="168" t="s">
        <v>2426</v>
      </c>
      <c r="L3480" s="168" t="s">
        <v>3</v>
      </c>
    </row>
    <row r="3481" spans="2:12">
      <c r="B3481" s="486" t="s">
        <v>259</v>
      </c>
      <c r="C3481" s="427"/>
      <c r="D3481" s="169" t="s">
        <v>228</v>
      </c>
      <c r="E3481" s="490" t="s">
        <v>258</v>
      </c>
      <c r="F3481" s="432"/>
      <c r="G3481" s="432"/>
      <c r="H3481" s="432"/>
      <c r="I3481" s="433"/>
      <c r="J3481" s="490" t="s">
        <v>257</v>
      </c>
      <c r="K3481" s="432"/>
      <c r="L3481" s="433"/>
    </row>
    <row r="3482" spans="2:12" ht="17.100000000000001" customHeight="1">
      <c r="B3482" s="492" t="s">
        <v>256</v>
      </c>
      <c r="C3482" s="426"/>
      <c r="D3482" s="426"/>
      <c r="E3482" s="426"/>
      <c r="F3482" s="426"/>
      <c r="G3482" s="426"/>
      <c r="H3482" s="426"/>
      <c r="I3482" s="426"/>
      <c r="J3482" s="426"/>
      <c r="K3482" s="426"/>
      <c r="L3482" s="427"/>
    </row>
    <row r="3483" spans="2:12">
      <c r="B3483" s="483" t="s">
        <v>252</v>
      </c>
      <c r="C3483" s="427"/>
      <c r="D3483" s="170" t="s">
        <v>251</v>
      </c>
      <c r="E3483" s="482">
        <v>0</v>
      </c>
      <c r="F3483" s="427"/>
      <c r="G3483" s="171">
        <v>0</v>
      </c>
      <c r="H3483" s="482">
        <v>0</v>
      </c>
      <c r="I3483" s="427"/>
      <c r="J3483" s="141">
        <v>0</v>
      </c>
      <c r="K3483" s="171">
        <v>0</v>
      </c>
      <c r="L3483" s="141">
        <v>0</v>
      </c>
    </row>
    <row r="3484" spans="2:12">
      <c r="B3484" s="204" t="s">
        <v>277</v>
      </c>
      <c r="C3484" s="174" t="s">
        <v>276</v>
      </c>
      <c r="D3484" s="229" t="s">
        <v>275</v>
      </c>
      <c r="E3484" s="489">
        <v>16471.669999999998</v>
      </c>
      <c r="F3484" s="427"/>
      <c r="G3484" s="173">
        <v>16100</v>
      </c>
      <c r="H3484" s="489">
        <v>371.67</v>
      </c>
      <c r="I3484" s="427"/>
      <c r="J3484" s="142">
        <v>16471.669999999998</v>
      </c>
      <c r="K3484" s="173">
        <v>16100</v>
      </c>
      <c r="L3484" s="142">
        <v>371.67</v>
      </c>
    </row>
    <row r="3485" spans="2:12" ht="21">
      <c r="B3485" s="483" t="s">
        <v>250</v>
      </c>
      <c r="C3485" s="427"/>
      <c r="D3485" s="170" t="s">
        <v>249</v>
      </c>
      <c r="E3485" s="482">
        <v>16471.669999999998</v>
      </c>
      <c r="F3485" s="427"/>
      <c r="G3485" s="171">
        <v>16100</v>
      </c>
      <c r="H3485" s="482">
        <v>371.67</v>
      </c>
      <c r="I3485" s="427"/>
      <c r="J3485" s="141">
        <v>16471.669999999998</v>
      </c>
      <c r="K3485" s="171">
        <v>16100</v>
      </c>
      <c r="L3485" s="141">
        <v>371.67</v>
      </c>
    </row>
    <row r="3486" spans="2:12" ht="21">
      <c r="B3486" s="483" t="s">
        <v>248</v>
      </c>
      <c r="C3486" s="427"/>
      <c r="D3486" s="170" t="s">
        <v>247</v>
      </c>
      <c r="E3486" s="482">
        <v>-16471.669999999998</v>
      </c>
      <c r="F3486" s="427"/>
      <c r="G3486" s="171">
        <v>-16100</v>
      </c>
      <c r="H3486" s="482">
        <v>-371.67</v>
      </c>
      <c r="I3486" s="427"/>
      <c r="J3486" s="141">
        <v>-16471.669999999998</v>
      </c>
      <c r="K3486" s="171">
        <v>-16100</v>
      </c>
      <c r="L3486" s="141">
        <v>-371.67</v>
      </c>
    </row>
    <row r="3487" spans="2:12">
      <c r="B3487" s="483" t="s">
        <v>2022</v>
      </c>
      <c r="C3487" s="427"/>
      <c r="D3487" s="170" t="s">
        <v>2023</v>
      </c>
      <c r="E3487" s="482">
        <v>0</v>
      </c>
      <c r="F3487" s="427"/>
      <c r="G3487" s="171">
        <v>0</v>
      </c>
      <c r="H3487" s="482">
        <v>0</v>
      </c>
      <c r="I3487" s="427"/>
      <c r="J3487" s="172" t="s">
        <v>228</v>
      </c>
      <c r="K3487" s="172" t="s">
        <v>228</v>
      </c>
      <c r="L3487" s="172" t="s">
        <v>228</v>
      </c>
    </row>
    <row r="3488" spans="2:12" ht="21">
      <c r="B3488" s="483" t="s">
        <v>27</v>
      </c>
      <c r="C3488" s="427"/>
      <c r="D3488" s="170" t="s">
        <v>2024</v>
      </c>
      <c r="E3488" s="482">
        <v>-16471.669999999998</v>
      </c>
      <c r="F3488" s="427"/>
      <c r="G3488" s="171">
        <v>-16100</v>
      </c>
      <c r="H3488" s="482">
        <v>-371.67</v>
      </c>
      <c r="I3488" s="427"/>
      <c r="J3488" s="172" t="s">
        <v>228</v>
      </c>
      <c r="K3488" s="172" t="s">
        <v>228</v>
      </c>
      <c r="L3488" s="172" t="s">
        <v>228</v>
      </c>
    </row>
    <row r="3489" spans="2:12" ht="17.100000000000001" customHeight="1">
      <c r="B3489" s="492" t="s">
        <v>246</v>
      </c>
      <c r="C3489" s="426"/>
      <c r="D3489" s="426"/>
      <c r="E3489" s="426"/>
      <c r="F3489" s="426"/>
      <c r="G3489" s="426"/>
      <c r="H3489" s="426"/>
      <c r="I3489" s="426"/>
      <c r="J3489" s="426"/>
      <c r="K3489" s="426"/>
      <c r="L3489" s="427"/>
    </row>
    <row r="3490" spans="2:12">
      <c r="B3490" s="483" t="s">
        <v>245</v>
      </c>
      <c r="C3490" s="427"/>
      <c r="D3490" s="170" t="s">
        <v>244</v>
      </c>
      <c r="E3490" s="487" t="s">
        <v>228</v>
      </c>
      <c r="F3490" s="427"/>
      <c r="G3490" s="172" t="s">
        <v>228</v>
      </c>
      <c r="H3490" s="487" t="s">
        <v>228</v>
      </c>
      <c r="I3490" s="427"/>
      <c r="J3490" s="141">
        <v>0</v>
      </c>
      <c r="K3490" s="171">
        <v>0</v>
      </c>
      <c r="L3490" s="141">
        <v>0</v>
      </c>
    </row>
    <row r="3491" spans="2:12">
      <c r="B3491" s="483" t="s">
        <v>243</v>
      </c>
      <c r="C3491" s="427"/>
      <c r="D3491" s="170" t="s">
        <v>242</v>
      </c>
      <c r="E3491" s="487" t="s">
        <v>228</v>
      </c>
      <c r="F3491" s="427"/>
      <c r="G3491" s="172" t="s">
        <v>228</v>
      </c>
      <c r="H3491" s="487" t="s">
        <v>228</v>
      </c>
      <c r="I3491" s="427"/>
      <c r="J3491" s="141">
        <v>0</v>
      </c>
      <c r="K3491" s="171">
        <v>0</v>
      </c>
      <c r="L3491" s="141">
        <v>0</v>
      </c>
    </row>
    <row r="3492" spans="2:12">
      <c r="B3492" s="483" t="s">
        <v>241</v>
      </c>
      <c r="C3492" s="427"/>
      <c r="D3492" s="170" t="s">
        <v>240</v>
      </c>
      <c r="E3492" s="487" t="s">
        <v>228</v>
      </c>
      <c r="F3492" s="427"/>
      <c r="G3492" s="172" t="s">
        <v>228</v>
      </c>
      <c r="H3492" s="487" t="s">
        <v>228</v>
      </c>
      <c r="I3492" s="427"/>
      <c r="J3492" s="141">
        <v>0</v>
      </c>
      <c r="K3492" s="171">
        <v>0</v>
      </c>
      <c r="L3492" s="141">
        <v>0</v>
      </c>
    </row>
    <row r="3493" spans="2:12">
      <c r="B3493" s="483" t="s">
        <v>239</v>
      </c>
      <c r="C3493" s="427"/>
      <c r="D3493" s="170" t="s">
        <v>238</v>
      </c>
      <c r="E3493" s="487" t="s">
        <v>228</v>
      </c>
      <c r="F3493" s="427"/>
      <c r="G3493" s="172" t="s">
        <v>228</v>
      </c>
      <c r="H3493" s="487" t="s">
        <v>228</v>
      </c>
      <c r="I3493" s="427"/>
      <c r="J3493" s="141">
        <v>-16471.669999999998</v>
      </c>
      <c r="K3493" s="171">
        <v>-16100</v>
      </c>
      <c r="L3493" s="141">
        <v>-371.67</v>
      </c>
    </row>
    <row r="3494" spans="2:12" ht="17.100000000000001" customHeight="1">
      <c r="B3494" s="492" t="s">
        <v>237</v>
      </c>
      <c r="C3494" s="426"/>
      <c r="D3494" s="426"/>
      <c r="E3494" s="426"/>
      <c r="F3494" s="426"/>
      <c r="G3494" s="426"/>
      <c r="H3494" s="426"/>
      <c r="I3494" s="426"/>
      <c r="J3494" s="426"/>
      <c r="K3494" s="426"/>
      <c r="L3494" s="427"/>
    </row>
    <row r="3495" spans="2:12">
      <c r="B3495" s="483" t="s">
        <v>236</v>
      </c>
      <c r="C3495" s="427"/>
      <c r="D3495" s="170" t="s">
        <v>235</v>
      </c>
      <c r="E3495" s="487" t="s">
        <v>228</v>
      </c>
      <c r="F3495" s="427"/>
      <c r="G3495" s="172" t="s">
        <v>228</v>
      </c>
      <c r="H3495" s="487" t="s">
        <v>228</v>
      </c>
      <c r="I3495" s="427"/>
      <c r="J3495" s="141">
        <v>0</v>
      </c>
      <c r="K3495" s="171">
        <v>0</v>
      </c>
      <c r="L3495" s="141">
        <v>0</v>
      </c>
    </row>
    <row r="3496" spans="2:12">
      <c r="B3496" s="483" t="s">
        <v>234</v>
      </c>
      <c r="C3496" s="427"/>
      <c r="D3496" s="170" t="s">
        <v>233</v>
      </c>
      <c r="E3496" s="487" t="s">
        <v>228</v>
      </c>
      <c r="F3496" s="427"/>
      <c r="G3496" s="172" t="s">
        <v>228</v>
      </c>
      <c r="H3496" s="487" t="s">
        <v>228</v>
      </c>
      <c r="I3496" s="427"/>
      <c r="J3496" s="141">
        <v>0</v>
      </c>
      <c r="K3496" s="171">
        <v>0</v>
      </c>
      <c r="L3496" s="141">
        <v>0</v>
      </c>
    </row>
    <row r="3497" spans="2:12" ht="21">
      <c r="B3497" s="483" t="s">
        <v>232</v>
      </c>
      <c r="C3497" s="427"/>
      <c r="D3497" s="170" t="s">
        <v>77</v>
      </c>
      <c r="E3497" s="487" t="s">
        <v>228</v>
      </c>
      <c r="F3497" s="427"/>
      <c r="G3497" s="172" t="s">
        <v>228</v>
      </c>
      <c r="H3497" s="487" t="s">
        <v>228</v>
      </c>
      <c r="I3497" s="427"/>
      <c r="J3497" s="141">
        <v>0</v>
      </c>
      <c r="K3497" s="171">
        <v>0</v>
      </c>
      <c r="L3497" s="141">
        <v>0</v>
      </c>
    </row>
    <row r="3498" spans="2:12" ht="21">
      <c r="B3498" s="483" t="s">
        <v>231</v>
      </c>
      <c r="C3498" s="427"/>
      <c r="D3498" s="170" t="s">
        <v>230</v>
      </c>
      <c r="E3498" s="487" t="s">
        <v>228</v>
      </c>
      <c r="F3498" s="427"/>
      <c r="G3498" s="172" t="s">
        <v>228</v>
      </c>
      <c r="H3498" s="487" t="s">
        <v>228</v>
      </c>
      <c r="I3498" s="427"/>
      <c r="J3498" s="141">
        <v>-16471.669999999998</v>
      </c>
      <c r="K3498" s="171">
        <v>-16100</v>
      </c>
      <c r="L3498" s="141">
        <v>-371.67</v>
      </c>
    </row>
    <row r="3499" spans="2:12">
      <c r="B3499" s="143" t="s">
        <v>228</v>
      </c>
      <c r="C3499" s="143" t="s">
        <v>228</v>
      </c>
      <c r="D3499" s="143" t="s">
        <v>228</v>
      </c>
      <c r="E3499" s="488" t="s">
        <v>228</v>
      </c>
      <c r="F3499" s="422"/>
      <c r="G3499" s="143" t="s">
        <v>228</v>
      </c>
      <c r="H3499" s="488" t="s">
        <v>228</v>
      </c>
      <c r="I3499" s="422"/>
      <c r="J3499" s="143" t="s">
        <v>228</v>
      </c>
      <c r="K3499" s="143" t="s">
        <v>228</v>
      </c>
      <c r="L3499" s="143" t="s">
        <v>228</v>
      </c>
    </row>
    <row r="3500" spans="2:12">
      <c r="B3500" s="485" t="s">
        <v>274</v>
      </c>
      <c r="C3500" s="444"/>
      <c r="D3500" s="167" t="s">
        <v>273</v>
      </c>
      <c r="E3500" s="484" t="s">
        <v>2425</v>
      </c>
      <c r="F3500" s="444"/>
      <c r="G3500" s="168" t="s">
        <v>2426</v>
      </c>
      <c r="H3500" s="484" t="s">
        <v>3</v>
      </c>
      <c r="I3500" s="444"/>
      <c r="J3500" s="168" t="s">
        <v>2425</v>
      </c>
      <c r="K3500" s="168" t="s">
        <v>2426</v>
      </c>
      <c r="L3500" s="168" t="s">
        <v>3</v>
      </c>
    </row>
    <row r="3501" spans="2:12">
      <c r="B3501" s="493" t="s">
        <v>228</v>
      </c>
      <c r="C3501" s="427"/>
      <c r="D3501" s="169" t="s">
        <v>228</v>
      </c>
      <c r="E3501" s="490" t="s">
        <v>258</v>
      </c>
      <c r="F3501" s="432"/>
      <c r="G3501" s="432"/>
      <c r="H3501" s="432"/>
      <c r="I3501" s="433"/>
      <c r="J3501" s="490" t="s">
        <v>257</v>
      </c>
      <c r="K3501" s="432"/>
      <c r="L3501" s="433"/>
    </row>
    <row r="3502" spans="2:12" ht="21">
      <c r="B3502" s="483" t="s">
        <v>248</v>
      </c>
      <c r="C3502" s="427"/>
      <c r="D3502" s="170" t="s">
        <v>247</v>
      </c>
      <c r="E3502" s="482">
        <v>937872.65</v>
      </c>
      <c r="F3502" s="427"/>
      <c r="G3502" s="171">
        <v>819800</v>
      </c>
      <c r="H3502" s="482">
        <v>118072.65</v>
      </c>
      <c r="I3502" s="427"/>
      <c r="J3502" s="141">
        <v>930823.91</v>
      </c>
      <c r="K3502" s="171">
        <v>819800</v>
      </c>
      <c r="L3502" s="141">
        <v>111023.91</v>
      </c>
    </row>
    <row r="3503" spans="2:12">
      <c r="B3503" s="483" t="s">
        <v>241</v>
      </c>
      <c r="C3503" s="427"/>
      <c r="D3503" s="170" t="s">
        <v>240</v>
      </c>
      <c r="E3503" s="487" t="s">
        <v>228</v>
      </c>
      <c r="F3503" s="427"/>
      <c r="G3503" s="172" t="s">
        <v>228</v>
      </c>
      <c r="H3503" s="487" t="s">
        <v>228</v>
      </c>
      <c r="I3503" s="427"/>
      <c r="J3503" s="141">
        <v>0</v>
      </c>
      <c r="K3503" s="171">
        <v>0</v>
      </c>
      <c r="L3503" s="141">
        <v>0</v>
      </c>
    </row>
    <row r="3504" spans="2:12">
      <c r="B3504" s="483" t="s">
        <v>239</v>
      </c>
      <c r="C3504" s="427"/>
      <c r="D3504" s="170" t="s">
        <v>238</v>
      </c>
      <c r="E3504" s="487" t="s">
        <v>228</v>
      </c>
      <c r="F3504" s="427"/>
      <c r="G3504" s="172" t="s">
        <v>228</v>
      </c>
      <c r="H3504" s="487" t="s">
        <v>228</v>
      </c>
      <c r="I3504" s="427"/>
      <c r="J3504" s="141">
        <v>930823.91</v>
      </c>
      <c r="K3504" s="171">
        <v>819800</v>
      </c>
      <c r="L3504" s="141">
        <v>111023.91</v>
      </c>
    </row>
    <row r="3505" spans="2:12" ht="21">
      <c r="B3505" s="483" t="s">
        <v>232</v>
      </c>
      <c r="C3505" s="427"/>
      <c r="D3505" s="170" t="s">
        <v>77</v>
      </c>
      <c r="E3505" s="487" t="s">
        <v>228</v>
      </c>
      <c r="F3505" s="427"/>
      <c r="G3505" s="172" t="s">
        <v>228</v>
      </c>
      <c r="H3505" s="487" t="s">
        <v>228</v>
      </c>
      <c r="I3505" s="427"/>
      <c r="J3505" s="141">
        <v>0</v>
      </c>
      <c r="K3505" s="171">
        <v>0</v>
      </c>
      <c r="L3505" s="141">
        <v>0</v>
      </c>
    </row>
    <row r="3506" spans="2:12" ht="21">
      <c r="B3506" s="483" t="s">
        <v>231</v>
      </c>
      <c r="C3506" s="427"/>
      <c r="D3506" s="170" t="s">
        <v>230</v>
      </c>
      <c r="E3506" s="487" t="s">
        <v>228</v>
      </c>
      <c r="F3506" s="427"/>
      <c r="G3506" s="172" t="s">
        <v>228</v>
      </c>
      <c r="H3506" s="487" t="s">
        <v>228</v>
      </c>
      <c r="I3506" s="427"/>
      <c r="J3506" s="141">
        <v>930823.91</v>
      </c>
      <c r="K3506" s="171">
        <v>819800</v>
      </c>
      <c r="L3506" s="141">
        <v>111023.91</v>
      </c>
    </row>
    <row r="3507" spans="2:12" ht="21">
      <c r="B3507" s="483" t="s">
        <v>27</v>
      </c>
      <c r="C3507" s="427"/>
      <c r="D3507" s="170" t="s">
        <v>2024</v>
      </c>
      <c r="E3507" s="482">
        <v>937872.65</v>
      </c>
      <c r="F3507" s="427"/>
      <c r="G3507" s="171">
        <v>819800</v>
      </c>
      <c r="H3507" s="482">
        <v>118072.65</v>
      </c>
      <c r="I3507" s="427"/>
      <c r="J3507" s="172" t="s">
        <v>228</v>
      </c>
      <c r="K3507" s="172" t="s">
        <v>228</v>
      </c>
      <c r="L3507" s="172" t="s">
        <v>228</v>
      </c>
    </row>
    <row r="3508" spans="2:12">
      <c r="B3508" s="143" t="s">
        <v>228</v>
      </c>
      <c r="C3508" s="143" t="s">
        <v>228</v>
      </c>
      <c r="D3508" s="143" t="s">
        <v>228</v>
      </c>
      <c r="E3508" s="488" t="s">
        <v>228</v>
      </c>
      <c r="F3508" s="422"/>
      <c r="G3508" s="143" t="s">
        <v>228</v>
      </c>
      <c r="H3508" s="488" t="s">
        <v>228</v>
      </c>
      <c r="I3508" s="422"/>
      <c r="J3508" s="143" t="s">
        <v>228</v>
      </c>
      <c r="K3508" s="143" t="s">
        <v>228</v>
      </c>
      <c r="L3508" s="143" t="s">
        <v>228</v>
      </c>
    </row>
    <row r="3509" spans="2:12">
      <c r="B3509" s="485" t="s">
        <v>272</v>
      </c>
      <c r="C3509" s="444"/>
      <c r="D3509" s="167" t="s">
        <v>270</v>
      </c>
      <c r="E3509" s="484" t="s">
        <v>2425</v>
      </c>
      <c r="F3509" s="444"/>
      <c r="G3509" s="168" t="s">
        <v>2426</v>
      </c>
      <c r="H3509" s="484" t="s">
        <v>3</v>
      </c>
      <c r="I3509" s="444"/>
      <c r="J3509" s="168" t="s">
        <v>2425</v>
      </c>
      <c r="K3509" s="168" t="s">
        <v>2426</v>
      </c>
      <c r="L3509" s="168" t="s">
        <v>3</v>
      </c>
    </row>
    <row r="3510" spans="2:12">
      <c r="B3510" s="493" t="s">
        <v>228</v>
      </c>
      <c r="C3510" s="427"/>
      <c r="D3510" s="169" t="s">
        <v>228</v>
      </c>
      <c r="E3510" s="490" t="s">
        <v>258</v>
      </c>
      <c r="F3510" s="432"/>
      <c r="G3510" s="432"/>
      <c r="H3510" s="432"/>
      <c r="I3510" s="433"/>
      <c r="J3510" s="490" t="s">
        <v>257</v>
      </c>
      <c r="K3510" s="432"/>
      <c r="L3510" s="433"/>
    </row>
    <row r="3511" spans="2:12" ht="21">
      <c r="B3511" s="483" t="s">
        <v>248</v>
      </c>
      <c r="C3511" s="427"/>
      <c r="D3511" s="170" t="s">
        <v>247</v>
      </c>
      <c r="E3511" s="482">
        <v>717700</v>
      </c>
      <c r="F3511" s="427"/>
      <c r="G3511" s="171">
        <v>507700</v>
      </c>
      <c r="H3511" s="482">
        <v>210000</v>
      </c>
      <c r="I3511" s="427"/>
      <c r="J3511" s="141">
        <v>717700</v>
      </c>
      <c r="K3511" s="171">
        <v>507700</v>
      </c>
      <c r="L3511" s="141">
        <v>210000</v>
      </c>
    </row>
    <row r="3512" spans="2:12">
      <c r="B3512" s="483" t="s">
        <v>241</v>
      </c>
      <c r="C3512" s="427"/>
      <c r="D3512" s="170" t="s">
        <v>240</v>
      </c>
      <c r="E3512" s="487" t="s">
        <v>228</v>
      </c>
      <c r="F3512" s="427"/>
      <c r="G3512" s="172" t="s">
        <v>228</v>
      </c>
      <c r="H3512" s="487" t="s">
        <v>228</v>
      </c>
      <c r="I3512" s="427"/>
      <c r="J3512" s="141">
        <v>0</v>
      </c>
      <c r="K3512" s="171">
        <v>0</v>
      </c>
      <c r="L3512" s="141">
        <v>0</v>
      </c>
    </row>
    <row r="3513" spans="2:12">
      <c r="B3513" s="483" t="s">
        <v>239</v>
      </c>
      <c r="C3513" s="427"/>
      <c r="D3513" s="170" t="s">
        <v>238</v>
      </c>
      <c r="E3513" s="487" t="s">
        <v>228</v>
      </c>
      <c r="F3513" s="427"/>
      <c r="G3513" s="172" t="s">
        <v>228</v>
      </c>
      <c r="H3513" s="487" t="s">
        <v>228</v>
      </c>
      <c r="I3513" s="427"/>
      <c r="J3513" s="141">
        <v>717700</v>
      </c>
      <c r="K3513" s="171">
        <v>507700</v>
      </c>
      <c r="L3513" s="141">
        <v>210000</v>
      </c>
    </row>
    <row r="3514" spans="2:12" ht="21">
      <c r="B3514" s="483" t="s">
        <v>232</v>
      </c>
      <c r="C3514" s="427"/>
      <c r="D3514" s="170" t="s">
        <v>77</v>
      </c>
      <c r="E3514" s="487" t="s">
        <v>228</v>
      </c>
      <c r="F3514" s="427"/>
      <c r="G3514" s="172" t="s">
        <v>228</v>
      </c>
      <c r="H3514" s="487" t="s">
        <v>228</v>
      </c>
      <c r="I3514" s="427"/>
      <c r="J3514" s="141">
        <v>0</v>
      </c>
      <c r="K3514" s="171">
        <v>0</v>
      </c>
      <c r="L3514" s="141">
        <v>0</v>
      </c>
    </row>
    <row r="3515" spans="2:12" ht="21">
      <c r="B3515" s="483" t="s">
        <v>231</v>
      </c>
      <c r="C3515" s="427"/>
      <c r="D3515" s="170" t="s">
        <v>230</v>
      </c>
      <c r="E3515" s="487" t="s">
        <v>228</v>
      </c>
      <c r="F3515" s="427"/>
      <c r="G3515" s="172" t="s">
        <v>228</v>
      </c>
      <c r="H3515" s="487" t="s">
        <v>228</v>
      </c>
      <c r="I3515" s="427"/>
      <c r="J3515" s="141">
        <v>717700</v>
      </c>
      <c r="K3515" s="171">
        <v>507700</v>
      </c>
      <c r="L3515" s="141">
        <v>210000</v>
      </c>
    </row>
    <row r="3516" spans="2:12" ht="21">
      <c r="B3516" s="483" t="s">
        <v>27</v>
      </c>
      <c r="C3516" s="427"/>
      <c r="D3516" s="170" t="s">
        <v>2024</v>
      </c>
      <c r="E3516" s="482">
        <v>717700</v>
      </c>
      <c r="F3516" s="427"/>
      <c r="G3516" s="171">
        <v>507700</v>
      </c>
      <c r="H3516" s="482">
        <v>210000</v>
      </c>
      <c r="I3516" s="427"/>
      <c r="J3516" s="172" t="s">
        <v>228</v>
      </c>
      <c r="K3516" s="172" t="s">
        <v>228</v>
      </c>
      <c r="L3516" s="172" t="s">
        <v>228</v>
      </c>
    </row>
    <row r="3517" spans="2:12">
      <c r="B3517" s="143" t="s">
        <v>228</v>
      </c>
      <c r="C3517" s="143" t="s">
        <v>228</v>
      </c>
      <c r="D3517" s="143" t="s">
        <v>228</v>
      </c>
      <c r="E3517" s="488" t="s">
        <v>228</v>
      </c>
      <c r="F3517" s="422"/>
      <c r="G3517" s="143" t="s">
        <v>228</v>
      </c>
      <c r="H3517" s="488" t="s">
        <v>228</v>
      </c>
      <c r="I3517" s="422"/>
      <c r="J3517" s="143" t="s">
        <v>228</v>
      </c>
      <c r="K3517" s="143" t="s">
        <v>228</v>
      </c>
      <c r="L3517" s="143" t="s">
        <v>228</v>
      </c>
    </row>
    <row r="3518" spans="2:12">
      <c r="B3518" s="485" t="s">
        <v>271</v>
      </c>
      <c r="C3518" s="444"/>
      <c r="D3518" s="167" t="s">
        <v>270</v>
      </c>
      <c r="E3518" s="484" t="s">
        <v>2425</v>
      </c>
      <c r="F3518" s="444"/>
      <c r="G3518" s="168" t="s">
        <v>2426</v>
      </c>
      <c r="H3518" s="484" t="s">
        <v>3</v>
      </c>
      <c r="I3518" s="444"/>
      <c r="J3518" s="168" t="s">
        <v>2425</v>
      </c>
      <c r="K3518" s="168" t="s">
        <v>2426</v>
      </c>
      <c r="L3518" s="168" t="s">
        <v>3</v>
      </c>
    </row>
    <row r="3519" spans="2:12">
      <c r="B3519" s="486" t="s">
        <v>259</v>
      </c>
      <c r="C3519" s="427"/>
      <c r="D3519" s="169" t="s">
        <v>228</v>
      </c>
      <c r="E3519" s="490" t="s">
        <v>258</v>
      </c>
      <c r="F3519" s="432"/>
      <c r="G3519" s="432"/>
      <c r="H3519" s="432"/>
      <c r="I3519" s="433"/>
      <c r="J3519" s="490" t="s">
        <v>257</v>
      </c>
      <c r="K3519" s="432"/>
      <c r="L3519" s="433"/>
    </row>
    <row r="3520" spans="2:12" ht="17.100000000000001" customHeight="1">
      <c r="B3520" s="492" t="s">
        <v>256</v>
      </c>
      <c r="C3520" s="426"/>
      <c r="D3520" s="426"/>
      <c r="E3520" s="426"/>
      <c r="F3520" s="426"/>
      <c r="G3520" s="426"/>
      <c r="H3520" s="426"/>
      <c r="I3520" s="426"/>
      <c r="J3520" s="426"/>
      <c r="K3520" s="426"/>
      <c r="L3520" s="427"/>
    </row>
    <row r="3521" spans="2:12">
      <c r="B3521" s="204" t="s">
        <v>269</v>
      </c>
      <c r="C3521" s="174" t="s">
        <v>502</v>
      </c>
      <c r="D3521" s="229" t="s">
        <v>1612</v>
      </c>
      <c r="E3521" s="489">
        <v>507700</v>
      </c>
      <c r="F3521" s="427"/>
      <c r="G3521" s="173">
        <v>507700</v>
      </c>
      <c r="H3521" s="489">
        <v>0</v>
      </c>
      <c r="I3521" s="427"/>
      <c r="J3521" s="142">
        <v>507700</v>
      </c>
      <c r="K3521" s="173">
        <v>507700</v>
      </c>
      <c r="L3521" s="142">
        <v>0</v>
      </c>
    </row>
    <row r="3522" spans="2:12">
      <c r="B3522" s="204" t="s">
        <v>269</v>
      </c>
      <c r="C3522" s="174" t="s">
        <v>1916</v>
      </c>
      <c r="D3522" s="229" t="s">
        <v>2471</v>
      </c>
      <c r="E3522" s="489">
        <v>210000</v>
      </c>
      <c r="F3522" s="427"/>
      <c r="G3522" s="173">
        <v>0</v>
      </c>
      <c r="H3522" s="489">
        <v>210000</v>
      </c>
      <c r="I3522" s="427"/>
      <c r="J3522" s="142">
        <v>210000</v>
      </c>
      <c r="K3522" s="173">
        <v>0</v>
      </c>
      <c r="L3522" s="142">
        <v>210000</v>
      </c>
    </row>
    <row r="3523" spans="2:12">
      <c r="B3523" s="483" t="s">
        <v>252</v>
      </c>
      <c r="C3523" s="427"/>
      <c r="D3523" s="170" t="s">
        <v>251</v>
      </c>
      <c r="E3523" s="482">
        <v>717700</v>
      </c>
      <c r="F3523" s="427"/>
      <c r="G3523" s="171">
        <v>507700</v>
      </c>
      <c r="H3523" s="482">
        <v>210000</v>
      </c>
      <c r="I3523" s="427"/>
      <c r="J3523" s="141">
        <v>717700</v>
      </c>
      <c r="K3523" s="171">
        <v>507700</v>
      </c>
      <c r="L3523" s="141">
        <v>210000</v>
      </c>
    </row>
    <row r="3524" spans="2:12" ht="21">
      <c r="B3524" s="483" t="s">
        <v>250</v>
      </c>
      <c r="C3524" s="427"/>
      <c r="D3524" s="170" t="s">
        <v>249</v>
      </c>
      <c r="E3524" s="482">
        <v>0</v>
      </c>
      <c r="F3524" s="427"/>
      <c r="G3524" s="171">
        <v>0</v>
      </c>
      <c r="H3524" s="482">
        <v>0</v>
      </c>
      <c r="I3524" s="427"/>
      <c r="J3524" s="141">
        <v>0</v>
      </c>
      <c r="K3524" s="171">
        <v>0</v>
      </c>
      <c r="L3524" s="141">
        <v>0</v>
      </c>
    </row>
    <row r="3525" spans="2:12" ht="21">
      <c r="B3525" s="483" t="s">
        <v>248</v>
      </c>
      <c r="C3525" s="427"/>
      <c r="D3525" s="170" t="s">
        <v>247</v>
      </c>
      <c r="E3525" s="482">
        <v>717700</v>
      </c>
      <c r="F3525" s="427"/>
      <c r="G3525" s="171">
        <v>507700</v>
      </c>
      <c r="H3525" s="482">
        <v>210000</v>
      </c>
      <c r="I3525" s="427"/>
      <c r="J3525" s="141">
        <v>717700</v>
      </c>
      <c r="K3525" s="171">
        <v>507700</v>
      </c>
      <c r="L3525" s="141">
        <v>210000</v>
      </c>
    </row>
    <row r="3526" spans="2:12">
      <c r="B3526" s="483" t="s">
        <v>2022</v>
      </c>
      <c r="C3526" s="427"/>
      <c r="D3526" s="170" t="s">
        <v>2023</v>
      </c>
      <c r="E3526" s="482">
        <v>0</v>
      </c>
      <c r="F3526" s="427"/>
      <c r="G3526" s="171">
        <v>0</v>
      </c>
      <c r="H3526" s="482">
        <v>0</v>
      </c>
      <c r="I3526" s="427"/>
      <c r="J3526" s="172" t="s">
        <v>228</v>
      </c>
      <c r="K3526" s="172" t="s">
        <v>228</v>
      </c>
      <c r="L3526" s="172" t="s">
        <v>228</v>
      </c>
    </row>
    <row r="3527" spans="2:12" ht="21">
      <c r="B3527" s="483" t="s">
        <v>27</v>
      </c>
      <c r="C3527" s="427"/>
      <c r="D3527" s="170" t="s">
        <v>2024</v>
      </c>
      <c r="E3527" s="482">
        <v>717700</v>
      </c>
      <c r="F3527" s="427"/>
      <c r="G3527" s="171">
        <v>507700</v>
      </c>
      <c r="H3527" s="482">
        <v>210000</v>
      </c>
      <c r="I3527" s="427"/>
      <c r="J3527" s="172" t="s">
        <v>228</v>
      </c>
      <c r="K3527" s="172" t="s">
        <v>228</v>
      </c>
      <c r="L3527" s="172" t="s">
        <v>228</v>
      </c>
    </row>
    <row r="3528" spans="2:12" ht="17.100000000000001" customHeight="1">
      <c r="B3528" s="492" t="s">
        <v>246</v>
      </c>
      <c r="C3528" s="426"/>
      <c r="D3528" s="426"/>
      <c r="E3528" s="426"/>
      <c r="F3528" s="426"/>
      <c r="G3528" s="426"/>
      <c r="H3528" s="426"/>
      <c r="I3528" s="426"/>
      <c r="J3528" s="426"/>
      <c r="K3528" s="426"/>
      <c r="L3528" s="427"/>
    </row>
    <row r="3529" spans="2:12">
      <c r="B3529" s="483" t="s">
        <v>245</v>
      </c>
      <c r="C3529" s="427"/>
      <c r="D3529" s="170" t="s">
        <v>244</v>
      </c>
      <c r="E3529" s="487" t="s">
        <v>228</v>
      </c>
      <c r="F3529" s="427"/>
      <c r="G3529" s="172" t="s">
        <v>228</v>
      </c>
      <c r="H3529" s="487" t="s">
        <v>228</v>
      </c>
      <c r="I3529" s="427"/>
      <c r="J3529" s="141">
        <v>0</v>
      </c>
      <c r="K3529" s="171">
        <v>0</v>
      </c>
      <c r="L3529" s="141">
        <v>0</v>
      </c>
    </row>
    <row r="3530" spans="2:12">
      <c r="B3530" s="483" t="s">
        <v>243</v>
      </c>
      <c r="C3530" s="427"/>
      <c r="D3530" s="170" t="s">
        <v>242</v>
      </c>
      <c r="E3530" s="487" t="s">
        <v>228</v>
      </c>
      <c r="F3530" s="427"/>
      <c r="G3530" s="172" t="s">
        <v>228</v>
      </c>
      <c r="H3530" s="487" t="s">
        <v>228</v>
      </c>
      <c r="I3530" s="427"/>
      <c r="J3530" s="141">
        <v>0</v>
      </c>
      <c r="K3530" s="171">
        <v>0</v>
      </c>
      <c r="L3530" s="141">
        <v>0</v>
      </c>
    </row>
    <row r="3531" spans="2:12">
      <c r="B3531" s="483" t="s">
        <v>241</v>
      </c>
      <c r="C3531" s="427"/>
      <c r="D3531" s="170" t="s">
        <v>240</v>
      </c>
      <c r="E3531" s="487" t="s">
        <v>228</v>
      </c>
      <c r="F3531" s="427"/>
      <c r="G3531" s="172" t="s">
        <v>228</v>
      </c>
      <c r="H3531" s="487" t="s">
        <v>228</v>
      </c>
      <c r="I3531" s="427"/>
      <c r="J3531" s="141">
        <v>0</v>
      </c>
      <c r="K3531" s="171">
        <v>0</v>
      </c>
      <c r="L3531" s="141">
        <v>0</v>
      </c>
    </row>
    <row r="3532" spans="2:12">
      <c r="B3532" s="483" t="s">
        <v>239</v>
      </c>
      <c r="C3532" s="427"/>
      <c r="D3532" s="170" t="s">
        <v>238</v>
      </c>
      <c r="E3532" s="487" t="s">
        <v>228</v>
      </c>
      <c r="F3532" s="427"/>
      <c r="G3532" s="172" t="s">
        <v>228</v>
      </c>
      <c r="H3532" s="487" t="s">
        <v>228</v>
      </c>
      <c r="I3532" s="427"/>
      <c r="J3532" s="141">
        <v>717700</v>
      </c>
      <c r="K3532" s="171">
        <v>507700</v>
      </c>
      <c r="L3532" s="141">
        <v>210000</v>
      </c>
    </row>
    <row r="3533" spans="2:12" ht="17.100000000000001" customHeight="1">
      <c r="B3533" s="492" t="s">
        <v>237</v>
      </c>
      <c r="C3533" s="426"/>
      <c r="D3533" s="426"/>
      <c r="E3533" s="426"/>
      <c r="F3533" s="426"/>
      <c r="G3533" s="426"/>
      <c r="H3533" s="426"/>
      <c r="I3533" s="426"/>
      <c r="J3533" s="426"/>
      <c r="K3533" s="426"/>
      <c r="L3533" s="427"/>
    </row>
    <row r="3534" spans="2:12">
      <c r="B3534" s="483" t="s">
        <v>236</v>
      </c>
      <c r="C3534" s="427"/>
      <c r="D3534" s="170" t="s">
        <v>235</v>
      </c>
      <c r="E3534" s="487" t="s">
        <v>228</v>
      </c>
      <c r="F3534" s="427"/>
      <c r="G3534" s="172" t="s">
        <v>228</v>
      </c>
      <c r="H3534" s="487" t="s">
        <v>228</v>
      </c>
      <c r="I3534" s="427"/>
      <c r="J3534" s="141">
        <v>0</v>
      </c>
      <c r="K3534" s="171">
        <v>0</v>
      </c>
      <c r="L3534" s="141">
        <v>0</v>
      </c>
    </row>
    <row r="3535" spans="2:12">
      <c r="B3535" s="483" t="s">
        <v>234</v>
      </c>
      <c r="C3535" s="427"/>
      <c r="D3535" s="170" t="s">
        <v>233</v>
      </c>
      <c r="E3535" s="487" t="s">
        <v>228</v>
      </c>
      <c r="F3535" s="427"/>
      <c r="G3535" s="172" t="s">
        <v>228</v>
      </c>
      <c r="H3535" s="487" t="s">
        <v>228</v>
      </c>
      <c r="I3535" s="427"/>
      <c r="J3535" s="141">
        <v>0</v>
      </c>
      <c r="K3535" s="171">
        <v>0</v>
      </c>
      <c r="L3535" s="141">
        <v>0</v>
      </c>
    </row>
    <row r="3536" spans="2:12" ht="21">
      <c r="B3536" s="483" t="s">
        <v>232</v>
      </c>
      <c r="C3536" s="427"/>
      <c r="D3536" s="170" t="s">
        <v>77</v>
      </c>
      <c r="E3536" s="487" t="s">
        <v>228</v>
      </c>
      <c r="F3536" s="427"/>
      <c r="G3536" s="172" t="s">
        <v>228</v>
      </c>
      <c r="H3536" s="487" t="s">
        <v>228</v>
      </c>
      <c r="I3536" s="427"/>
      <c r="J3536" s="141">
        <v>0</v>
      </c>
      <c r="K3536" s="171">
        <v>0</v>
      </c>
      <c r="L3536" s="141">
        <v>0</v>
      </c>
    </row>
    <row r="3537" spans="2:12" ht="21">
      <c r="B3537" s="483" t="s">
        <v>231</v>
      </c>
      <c r="C3537" s="427"/>
      <c r="D3537" s="170" t="s">
        <v>230</v>
      </c>
      <c r="E3537" s="487" t="s">
        <v>228</v>
      </c>
      <c r="F3537" s="427"/>
      <c r="G3537" s="172" t="s">
        <v>228</v>
      </c>
      <c r="H3537" s="487" t="s">
        <v>228</v>
      </c>
      <c r="I3537" s="427"/>
      <c r="J3537" s="141">
        <v>717700</v>
      </c>
      <c r="K3537" s="171">
        <v>507700</v>
      </c>
      <c r="L3537" s="141">
        <v>210000</v>
      </c>
    </row>
    <row r="3538" spans="2:12">
      <c r="B3538" s="143" t="s">
        <v>228</v>
      </c>
      <c r="C3538" s="143" t="s">
        <v>228</v>
      </c>
      <c r="D3538" s="143" t="s">
        <v>228</v>
      </c>
      <c r="E3538" s="488" t="s">
        <v>228</v>
      </c>
      <c r="F3538" s="422"/>
      <c r="G3538" s="143" t="s">
        <v>228</v>
      </c>
      <c r="H3538" s="488" t="s">
        <v>228</v>
      </c>
      <c r="I3538" s="422"/>
      <c r="J3538" s="143" t="s">
        <v>228</v>
      </c>
      <c r="K3538" s="143" t="s">
        <v>228</v>
      </c>
      <c r="L3538" s="143" t="s">
        <v>228</v>
      </c>
    </row>
    <row r="3539" spans="2:12">
      <c r="B3539" s="485" t="s">
        <v>268</v>
      </c>
      <c r="C3539" s="444"/>
      <c r="D3539" s="167" t="s">
        <v>267</v>
      </c>
      <c r="E3539" s="484" t="s">
        <v>2425</v>
      </c>
      <c r="F3539" s="444"/>
      <c r="G3539" s="168" t="s">
        <v>2426</v>
      </c>
      <c r="H3539" s="484" t="s">
        <v>3</v>
      </c>
      <c r="I3539" s="444"/>
      <c r="J3539" s="168" t="s">
        <v>2425</v>
      </c>
      <c r="K3539" s="168" t="s">
        <v>2426</v>
      </c>
      <c r="L3539" s="168" t="s">
        <v>3</v>
      </c>
    </row>
    <row r="3540" spans="2:12">
      <c r="B3540" s="493" t="s">
        <v>228</v>
      </c>
      <c r="C3540" s="427"/>
      <c r="D3540" s="169" t="s">
        <v>228</v>
      </c>
      <c r="E3540" s="490" t="s">
        <v>258</v>
      </c>
      <c r="F3540" s="432"/>
      <c r="G3540" s="432"/>
      <c r="H3540" s="432"/>
      <c r="I3540" s="433"/>
      <c r="J3540" s="490" t="s">
        <v>257</v>
      </c>
      <c r="K3540" s="432"/>
      <c r="L3540" s="433"/>
    </row>
    <row r="3541" spans="2:12" ht="21">
      <c r="B3541" s="483" t="s">
        <v>248</v>
      </c>
      <c r="C3541" s="427"/>
      <c r="D3541" s="170" t="s">
        <v>247</v>
      </c>
      <c r="E3541" s="482">
        <v>149061</v>
      </c>
      <c r="F3541" s="427"/>
      <c r="G3541" s="171">
        <v>149700</v>
      </c>
      <c r="H3541" s="482">
        <v>-639</v>
      </c>
      <c r="I3541" s="427"/>
      <c r="J3541" s="141">
        <v>149061</v>
      </c>
      <c r="K3541" s="171">
        <v>149700</v>
      </c>
      <c r="L3541" s="141">
        <v>-639</v>
      </c>
    </row>
    <row r="3542" spans="2:12">
      <c r="B3542" s="483" t="s">
        <v>241</v>
      </c>
      <c r="C3542" s="427"/>
      <c r="D3542" s="170" t="s">
        <v>240</v>
      </c>
      <c r="E3542" s="487" t="s">
        <v>228</v>
      </c>
      <c r="F3542" s="427"/>
      <c r="G3542" s="172" t="s">
        <v>228</v>
      </c>
      <c r="H3542" s="487" t="s">
        <v>228</v>
      </c>
      <c r="I3542" s="427"/>
      <c r="J3542" s="141">
        <v>0</v>
      </c>
      <c r="K3542" s="171">
        <v>0</v>
      </c>
      <c r="L3542" s="141">
        <v>0</v>
      </c>
    </row>
    <row r="3543" spans="2:12">
      <c r="B3543" s="483" t="s">
        <v>239</v>
      </c>
      <c r="C3543" s="427"/>
      <c r="D3543" s="170" t="s">
        <v>238</v>
      </c>
      <c r="E3543" s="487" t="s">
        <v>228</v>
      </c>
      <c r="F3543" s="427"/>
      <c r="G3543" s="172" t="s">
        <v>228</v>
      </c>
      <c r="H3543" s="487" t="s">
        <v>228</v>
      </c>
      <c r="I3543" s="427"/>
      <c r="J3543" s="141">
        <v>149061</v>
      </c>
      <c r="K3543" s="171">
        <v>149700</v>
      </c>
      <c r="L3543" s="141">
        <v>-639</v>
      </c>
    </row>
    <row r="3544" spans="2:12" ht="21">
      <c r="B3544" s="483" t="s">
        <v>232</v>
      </c>
      <c r="C3544" s="427"/>
      <c r="D3544" s="170" t="s">
        <v>77</v>
      </c>
      <c r="E3544" s="487" t="s">
        <v>228</v>
      </c>
      <c r="F3544" s="427"/>
      <c r="G3544" s="172" t="s">
        <v>228</v>
      </c>
      <c r="H3544" s="487" t="s">
        <v>228</v>
      </c>
      <c r="I3544" s="427"/>
      <c r="J3544" s="141">
        <v>0</v>
      </c>
      <c r="K3544" s="171">
        <v>0</v>
      </c>
      <c r="L3544" s="141">
        <v>0</v>
      </c>
    </row>
    <row r="3545" spans="2:12" ht="21">
      <c r="B3545" s="483" t="s">
        <v>231</v>
      </c>
      <c r="C3545" s="427"/>
      <c r="D3545" s="170" t="s">
        <v>230</v>
      </c>
      <c r="E3545" s="487" t="s">
        <v>228</v>
      </c>
      <c r="F3545" s="427"/>
      <c r="G3545" s="172" t="s">
        <v>228</v>
      </c>
      <c r="H3545" s="487" t="s">
        <v>228</v>
      </c>
      <c r="I3545" s="427"/>
      <c r="J3545" s="141">
        <v>149061</v>
      </c>
      <c r="K3545" s="171">
        <v>149700</v>
      </c>
      <c r="L3545" s="141">
        <v>-639</v>
      </c>
    </row>
    <row r="3546" spans="2:12" ht="21">
      <c r="B3546" s="483" t="s">
        <v>27</v>
      </c>
      <c r="C3546" s="427"/>
      <c r="D3546" s="170" t="s">
        <v>2024</v>
      </c>
      <c r="E3546" s="482">
        <v>149061</v>
      </c>
      <c r="F3546" s="427"/>
      <c r="G3546" s="171">
        <v>149700</v>
      </c>
      <c r="H3546" s="482">
        <v>-639</v>
      </c>
      <c r="I3546" s="427"/>
      <c r="J3546" s="172" t="s">
        <v>228</v>
      </c>
      <c r="K3546" s="172" t="s">
        <v>228</v>
      </c>
      <c r="L3546" s="172" t="s">
        <v>228</v>
      </c>
    </row>
    <row r="3547" spans="2:12">
      <c r="B3547" s="143" t="s">
        <v>228</v>
      </c>
      <c r="C3547" s="143" t="s">
        <v>228</v>
      </c>
      <c r="D3547" s="143" t="s">
        <v>228</v>
      </c>
      <c r="E3547" s="488" t="s">
        <v>228</v>
      </c>
      <c r="F3547" s="422"/>
      <c r="G3547" s="143" t="s">
        <v>228</v>
      </c>
      <c r="H3547" s="488" t="s">
        <v>228</v>
      </c>
      <c r="I3547" s="422"/>
      <c r="J3547" s="143" t="s">
        <v>228</v>
      </c>
      <c r="K3547" s="143" t="s">
        <v>228</v>
      </c>
      <c r="L3547" s="143" t="s">
        <v>228</v>
      </c>
    </row>
    <row r="3548" spans="2:12" ht="24">
      <c r="B3548" s="485" t="s">
        <v>266</v>
      </c>
      <c r="C3548" s="444"/>
      <c r="D3548" s="167" t="s">
        <v>265</v>
      </c>
      <c r="E3548" s="484" t="s">
        <v>2425</v>
      </c>
      <c r="F3548" s="444"/>
      <c r="G3548" s="168" t="s">
        <v>2426</v>
      </c>
      <c r="H3548" s="484" t="s">
        <v>3</v>
      </c>
      <c r="I3548" s="444"/>
      <c r="J3548" s="168" t="s">
        <v>2425</v>
      </c>
      <c r="K3548" s="168" t="s">
        <v>2426</v>
      </c>
      <c r="L3548" s="168" t="s">
        <v>3</v>
      </c>
    </row>
    <row r="3549" spans="2:12">
      <c r="B3549" s="486" t="s">
        <v>259</v>
      </c>
      <c r="C3549" s="427"/>
      <c r="D3549" s="169" t="s">
        <v>228</v>
      </c>
      <c r="E3549" s="490" t="s">
        <v>258</v>
      </c>
      <c r="F3549" s="432"/>
      <c r="G3549" s="432"/>
      <c r="H3549" s="432"/>
      <c r="I3549" s="433"/>
      <c r="J3549" s="490" t="s">
        <v>257</v>
      </c>
      <c r="K3549" s="432"/>
      <c r="L3549" s="433"/>
    </row>
    <row r="3550" spans="2:12" ht="17.100000000000001" customHeight="1">
      <c r="B3550" s="492" t="s">
        <v>256</v>
      </c>
      <c r="C3550" s="426"/>
      <c r="D3550" s="426"/>
      <c r="E3550" s="426"/>
      <c r="F3550" s="426"/>
      <c r="G3550" s="426"/>
      <c r="H3550" s="426"/>
      <c r="I3550" s="426"/>
      <c r="J3550" s="426"/>
      <c r="K3550" s="426"/>
      <c r="L3550" s="427"/>
    </row>
    <row r="3551" spans="2:12">
      <c r="B3551" s="204" t="s">
        <v>264</v>
      </c>
      <c r="C3551" s="174" t="s">
        <v>377</v>
      </c>
      <c r="D3551" s="229" t="s">
        <v>1606</v>
      </c>
      <c r="E3551" s="489">
        <v>28318</v>
      </c>
      <c r="F3551" s="427"/>
      <c r="G3551" s="173">
        <v>28300</v>
      </c>
      <c r="H3551" s="489">
        <v>18</v>
      </c>
      <c r="I3551" s="427"/>
      <c r="J3551" s="142">
        <v>28318</v>
      </c>
      <c r="K3551" s="173">
        <v>28300</v>
      </c>
      <c r="L3551" s="142">
        <v>18</v>
      </c>
    </row>
    <row r="3552" spans="2:12">
      <c r="B3552" s="204" t="s">
        <v>264</v>
      </c>
      <c r="C3552" s="174" t="s">
        <v>263</v>
      </c>
      <c r="D3552" s="229" t="s">
        <v>2108</v>
      </c>
      <c r="E3552" s="489">
        <v>9480</v>
      </c>
      <c r="F3552" s="427"/>
      <c r="G3552" s="173">
        <v>9500</v>
      </c>
      <c r="H3552" s="489">
        <v>-20</v>
      </c>
      <c r="I3552" s="427"/>
      <c r="J3552" s="142">
        <v>9480</v>
      </c>
      <c r="K3552" s="173">
        <v>9500</v>
      </c>
      <c r="L3552" s="142">
        <v>-20</v>
      </c>
    </row>
    <row r="3553" spans="2:12">
      <c r="B3553" s="204" t="s">
        <v>264</v>
      </c>
      <c r="C3553" s="174" t="s">
        <v>2109</v>
      </c>
      <c r="D3553" s="229" t="s">
        <v>2110</v>
      </c>
      <c r="E3553" s="489">
        <v>111263</v>
      </c>
      <c r="F3553" s="427"/>
      <c r="G3553" s="173">
        <v>111200</v>
      </c>
      <c r="H3553" s="489">
        <v>63</v>
      </c>
      <c r="I3553" s="427"/>
      <c r="J3553" s="142">
        <v>111263</v>
      </c>
      <c r="K3553" s="173">
        <v>111200</v>
      </c>
      <c r="L3553" s="142">
        <v>63</v>
      </c>
    </row>
    <row r="3554" spans="2:12">
      <c r="B3554" s="204" t="s">
        <v>264</v>
      </c>
      <c r="C3554" s="174" t="s">
        <v>317</v>
      </c>
      <c r="D3554" s="229" t="s">
        <v>2111</v>
      </c>
      <c r="E3554" s="489">
        <v>0</v>
      </c>
      <c r="F3554" s="427"/>
      <c r="G3554" s="173">
        <v>700</v>
      </c>
      <c r="H3554" s="489">
        <v>-700</v>
      </c>
      <c r="I3554" s="427"/>
      <c r="J3554" s="142">
        <v>0</v>
      </c>
      <c r="K3554" s="173">
        <v>700</v>
      </c>
      <c r="L3554" s="142">
        <v>-700</v>
      </c>
    </row>
    <row r="3555" spans="2:12">
      <c r="B3555" s="483" t="s">
        <v>252</v>
      </c>
      <c r="C3555" s="427"/>
      <c r="D3555" s="170" t="s">
        <v>251</v>
      </c>
      <c r="E3555" s="482">
        <v>149061</v>
      </c>
      <c r="F3555" s="427"/>
      <c r="G3555" s="171">
        <v>149700</v>
      </c>
      <c r="H3555" s="482">
        <v>-639</v>
      </c>
      <c r="I3555" s="427"/>
      <c r="J3555" s="141">
        <v>149061</v>
      </c>
      <c r="K3555" s="171">
        <v>149700</v>
      </c>
      <c r="L3555" s="141">
        <v>-639</v>
      </c>
    </row>
    <row r="3556" spans="2:12" ht="21">
      <c r="B3556" s="483" t="s">
        <v>250</v>
      </c>
      <c r="C3556" s="427"/>
      <c r="D3556" s="170" t="s">
        <v>249</v>
      </c>
      <c r="E3556" s="482">
        <v>0</v>
      </c>
      <c r="F3556" s="427"/>
      <c r="G3556" s="171">
        <v>0</v>
      </c>
      <c r="H3556" s="482">
        <v>0</v>
      </c>
      <c r="I3556" s="427"/>
      <c r="J3556" s="141">
        <v>0</v>
      </c>
      <c r="K3556" s="171">
        <v>0</v>
      </c>
      <c r="L3556" s="141">
        <v>0</v>
      </c>
    </row>
    <row r="3557" spans="2:12" ht="21">
      <c r="B3557" s="483" t="s">
        <v>248</v>
      </c>
      <c r="C3557" s="427"/>
      <c r="D3557" s="170" t="s">
        <v>247</v>
      </c>
      <c r="E3557" s="482">
        <v>149061</v>
      </c>
      <c r="F3557" s="427"/>
      <c r="G3557" s="171">
        <v>149700</v>
      </c>
      <c r="H3557" s="482">
        <v>-639</v>
      </c>
      <c r="I3557" s="427"/>
      <c r="J3557" s="141">
        <v>149061</v>
      </c>
      <c r="K3557" s="171">
        <v>149700</v>
      </c>
      <c r="L3557" s="141">
        <v>-639</v>
      </c>
    </row>
    <row r="3558" spans="2:12">
      <c r="B3558" s="483" t="s">
        <v>2022</v>
      </c>
      <c r="C3558" s="427"/>
      <c r="D3558" s="170" t="s">
        <v>2023</v>
      </c>
      <c r="E3558" s="482">
        <v>0</v>
      </c>
      <c r="F3558" s="427"/>
      <c r="G3558" s="171">
        <v>0</v>
      </c>
      <c r="H3558" s="482">
        <v>0</v>
      </c>
      <c r="I3558" s="427"/>
      <c r="J3558" s="172" t="s">
        <v>228</v>
      </c>
      <c r="K3558" s="172" t="s">
        <v>228</v>
      </c>
      <c r="L3558" s="172" t="s">
        <v>228</v>
      </c>
    </row>
    <row r="3559" spans="2:12" ht="21">
      <c r="B3559" s="483" t="s">
        <v>27</v>
      </c>
      <c r="C3559" s="427"/>
      <c r="D3559" s="170" t="s">
        <v>2024</v>
      </c>
      <c r="E3559" s="482">
        <v>149061</v>
      </c>
      <c r="F3559" s="427"/>
      <c r="G3559" s="171">
        <v>149700</v>
      </c>
      <c r="H3559" s="482">
        <v>-639</v>
      </c>
      <c r="I3559" s="427"/>
      <c r="J3559" s="172" t="s">
        <v>228</v>
      </c>
      <c r="K3559" s="172" t="s">
        <v>228</v>
      </c>
      <c r="L3559" s="172" t="s">
        <v>228</v>
      </c>
    </row>
    <row r="3560" spans="2:12" ht="17.100000000000001" customHeight="1">
      <c r="B3560" s="492" t="s">
        <v>246</v>
      </c>
      <c r="C3560" s="426"/>
      <c r="D3560" s="426"/>
      <c r="E3560" s="426"/>
      <c r="F3560" s="426"/>
      <c r="G3560" s="426"/>
      <c r="H3560" s="426"/>
      <c r="I3560" s="426"/>
      <c r="J3560" s="426"/>
      <c r="K3560" s="426"/>
      <c r="L3560" s="427"/>
    </row>
    <row r="3561" spans="2:12">
      <c r="B3561" s="483" t="s">
        <v>245</v>
      </c>
      <c r="C3561" s="427"/>
      <c r="D3561" s="170" t="s">
        <v>244</v>
      </c>
      <c r="E3561" s="487" t="s">
        <v>228</v>
      </c>
      <c r="F3561" s="427"/>
      <c r="G3561" s="172" t="s">
        <v>228</v>
      </c>
      <c r="H3561" s="487" t="s">
        <v>228</v>
      </c>
      <c r="I3561" s="427"/>
      <c r="J3561" s="141">
        <v>0</v>
      </c>
      <c r="K3561" s="171">
        <v>0</v>
      </c>
      <c r="L3561" s="141">
        <v>0</v>
      </c>
    </row>
    <row r="3562" spans="2:12">
      <c r="B3562" s="483" t="s">
        <v>243</v>
      </c>
      <c r="C3562" s="427"/>
      <c r="D3562" s="170" t="s">
        <v>242</v>
      </c>
      <c r="E3562" s="487" t="s">
        <v>228</v>
      </c>
      <c r="F3562" s="427"/>
      <c r="G3562" s="172" t="s">
        <v>228</v>
      </c>
      <c r="H3562" s="487" t="s">
        <v>228</v>
      </c>
      <c r="I3562" s="427"/>
      <c r="J3562" s="141">
        <v>0</v>
      </c>
      <c r="K3562" s="171">
        <v>0</v>
      </c>
      <c r="L3562" s="141">
        <v>0</v>
      </c>
    </row>
    <row r="3563" spans="2:12">
      <c r="B3563" s="483" t="s">
        <v>241</v>
      </c>
      <c r="C3563" s="427"/>
      <c r="D3563" s="170" t="s">
        <v>240</v>
      </c>
      <c r="E3563" s="487" t="s">
        <v>228</v>
      </c>
      <c r="F3563" s="427"/>
      <c r="G3563" s="172" t="s">
        <v>228</v>
      </c>
      <c r="H3563" s="487" t="s">
        <v>228</v>
      </c>
      <c r="I3563" s="427"/>
      <c r="J3563" s="141">
        <v>0</v>
      </c>
      <c r="K3563" s="171">
        <v>0</v>
      </c>
      <c r="L3563" s="141">
        <v>0</v>
      </c>
    </row>
    <row r="3564" spans="2:12">
      <c r="B3564" s="483" t="s">
        <v>239</v>
      </c>
      <c r="C3564" s="427"/>
      <c r="D3564" s="170" t="s">
        <v>238</v>
      </c>
      <c r="E3564" s="487" t="s">
        <v>228</v>
      </c>
      <c r="F3564" s="427"/>
      <c r="G3564" s="172" t="s">
        <v>228</v>
      </c>
      <c r="H3564" s="487" t="s">
        <v>228</v>
      </c>
      <c r="I3564" s="427"/>
      <c r="J3564" s="141">
        <v>149061</v>
      </c>
      <c r="K3564" s="171">
        <v>149700</v>
      </c>
      <c r="L3564" s="141">
        <v>-639</v>
      </c>
    </row>
    <row r="3565" spans="2:12" ht="17.100000000000001" customHeight="1">
      <c r="B3565" s="492" t="s">
        <v>237</v>
      </c>
      <c r="C3565" s="426"/>
      <c r="D3565" s="426"/>
      <c r="E3565" s="426"/>
      <c r="F3565" s="426"/>
      <c r="G3565" s="426"/>
      <c r="H3565" s="426"/>
      <c r="I3565" s="426"/>
      <c r="J3565" s="426"/>
      <c r="K3565" s="426"/>
      <c r="L3565" s="427"/>
    </row>
    <row r="3566" spans="2:12">
      <c r="B3566" s="483" t="s">
        <v>236</v>
      </c>
      <c r="C3566" s="427"/>
      <c r="D3566" s="170" t="s">
        <v>235</v>
      </c>
      <c r="E3566" s="487" t="s">
        <v>228</v>
      </c>
      <c r="F3566" s="427"/>
      <c r="G3566" s="172" t="s">
        <v>228</v>
      </c>
      <c r="H3566" s="487" t="s">
        <v>228</v>
      </c>
      <c r="I3566" s="427"/>
      <c r="J3566" s="141">
        <v>0</v>
      </c>
      <c r="K3566" s="171">
        <v>0</v>
      </c>
      <c r="L3566" s="141">
        <v>0</v>
      </c>
    </row>
    <row r="3567" spans="2:12">
      <c r="B3567" s="483" t="s">
        <v>234</v>
      </c>
      <c r="C3567" s="427"/>
      <c r="D3567" s="170" t="s">
        <v>233</v>
      </c>
      <c r="E3567" s="487" t="s">
        <v>228</v>
      </c>
      <c r="F3567" s="427"/>
      <c r="G3567" s="172" t="s">
        <v>228</v>
      </c>
      <c r="H3567" s="487" t="s">
        <v>228</v>
      </c>
      <c r="I3567" s="427"/>
      <c r="J3567" s="141">
        <v>0</v>
      </c>
      <c r="K3567" s="171">
        <v>0</v>
      </c>
      <c r="L3567" s="141">
        <v>0</v>
      </c>
    </row>
    <row r="3568" spans="2:12" ht="21">
      <c r="B3568" s="483" t="s">
        <v>232</v>
      </c>
      <c r="C3568" s="427"/>
      <c r="D3568" s="170" t="s">
        <v>77</v>
      </c>
      <c r="E3568" s="487" t="s">
        <v>228</v>
      </c>
      <c r="F3568" s="427"/>
      <c r="G3568" s="172" t="s">
        <v>228</v>
      </c>
      <c r="H3568" s="487" t="s">
        <v>228</v>
      </c>
      <c r="I3568" s="427"/>
      <c r="J3568" s="141">
        <v>0</v>
      </c>
      <c r="K3568" s="171">
        <v>0</v>
      </c>
      <c r="L3568" s="141">
        <v>0</v>
      </c>
    </row>
    <row r="3569" spans="2:12" ht="21">
      <c r="B3569" s="483" t="s">
        <v>231</v>
      </c>
      <c r="C3569" s="427"/>
      <c r="D3569" s="170" t="s">
        <v>230</v>
      </c>
      <c r="E3569" s="487" t="s">
        <v>228</v>
      </c>
      <c r="F3569" s="427"/>
      <c r="G3569" s="172" t="s">
        <v>228</v>
      </c>
      <c r="H3569" s="487" t="s">
        <v>228</v>
      </c>
      <c r="I3569" s="427"/>
      <c r="J3569" s="141">
        <v>149061</v>
      </c>
      <c r="K3569" s="171">
        <v>149700</v>
      </c>
      <c r="L3569" s="141">
        <v>-639</v>
      </c>
    </row>
    <row r="3570" spans="2:12">
      <c r="B3570" s="143" t="s">
        <v>228</v>
      </c>
      <c r="C3570" s="143" t="s">
        <v>228</v>
      </c>
      <c r="D3570" s="143" t="s">
        <v>228</v>
      </c>
      <c r="E3570" s="488" t="s">
        <v>228</v>
      </c>
      <c r="F3570" s="422"/>
      <c r="G3570" s="143" t="s">
        <v>228</v>
      </c>
      <c r="H3570" s="488" t="s">
        <v>228</v>
      </c>
      <c r="I3570" s="422"/>
      <c r="J3570" s="143" t="s">
        <v>228</v>
      </c>
      <c r="K3570" s="143" t="s">
        <v>228</v>
      </c>
      <c r="L3570" s="143" t="s">
        <v>228</v>
      </c>
    </row>
    <row r="3571" spans="2:12">
      <c r="B3571" s="485" t="s">
        <v>1966</v>
      </c>
      <c r="C3571" s="444"/>
      <c r="D3571" s="167" t="s">
        <v>1967</v>
      </c>
      <c r="E3571" s="484" t="s">
        <v>2425</v>
      </c>
      <c r="F3571" s="444"/>
      <c r="G3571" s="168" t="s">
        <v>2426</v>
      </c>
      <c r="H3571" s="484" t="s">
        <v>3</v>
      </c>
      <c r="I3571" s="444"/>
      <c r="J3571" s="168" t="s">
        <v>2425</v>
      </c>
      <c r="K3571" s="168" t="s">
        <v>2426</v>
      </c>
      <c r="L3571" s="168" t="s">
        <v>3</v>
      </c>
    </row>
    <row r="3572" spans="2:12">
      <c r="B3572" s="493" t="s">
        <v>228</v>
      </c>
      <c r="C3572" s="427"/>
      <c r="D3572" s="169" t="s">
        <v>228</v>
      </c>
      <c r="E3572" s="490" t="s">
        <v>258</v>
      </c>
      <c r="F3572" s="432"/>
      <c r="G3572" s="432"/>
      <c r="H3572" s="432"/>
      <c r="I3572" s="433"/>
      <c r="J3572" s="490" t="s">
        <v>257</v>
      </c>
      <c r="K3572" s="432"/>
      <c r="L3572" s="433"/>
    </row>
    <row r="3573" spans="2:12" ht="21">
      <c r="B3573" s="483" t="s">
        <v>248</v>
      </c>
      <c r="C3573" s="427"/>
      <c r="D3573" s="170" t="s">
        <v>247</v>
      </c>
      <c r="E3573" s="482">
        <v>26920.01</v>
      </c>
      <c r="F3573" s="427"/>
      <c r="G3573" s="171">
        <v>118600</v>
      </c>
      <c r="H3573" s="482">
        <v>-91679.99</v>
      </c>
      <c r="I3573" s="427"/>
      <c r="J3573" s="141">
        <v>26920.01</v>
      </c>
      <c r="K3573" s="171">
        <v>118600</v>
      </c>
      <c r="L3573" s="141">
        <v>-91679.99</v>
      </c>
    </row>
    <row r="3574" spans="2:12">
      <c r="B3574" s="483" t="s">
        <v>241</v>
      </c>
      <c r="C3574" s="427"/>
      <c r="D3574" s="170" t="s">
        <v>240</v>
      </c>
      <c r="E3574" s="487" t="s">
        <v>228</v>
      </c>
      <c r="F3574" s="427"/>
      <c r="G3574" s="172" t="s">
        <v>228</v>
      </c>
      <c r="H3574" s="487" t="s">
        <v>228</v>
      </c>
      <c r="I3574" s="427"/>
      <c r="J3574" s="141">
        <v>0</v>
      </c>
      <c r="K3574" s="171">
        <v>0</v>
      </c>
      <c r="L3574" s="141">
        <v>0</v>
      </c>
    </row>
    <row r="3575" spans="2:12">
      <c r="B3575" s="483" t="s">
        <v>239</v>
      </c>
      <c r="C3575" s="427"/>
      <c r="D3575" s="170" t="s">
        <v>238</v>
      </c>
      <c r="E3575" s="487" t="s">
        <v>228</v>
      </c>
      <c r="F3575" s="427"/>
      <c r="G3575" s="172" t="s">
        <v>228</v>
      </c>
      <c r="H3575" s="487" t="s">
        <v>228</v>
      </c>
      <c r="I3575" s="427"/>
      <c r="J3575" s="141">
        <v>26920.01</v>
      </c>
      <c r="K3575" s="171">
        <v>118600</v>
      </c>
      <c r="L3575" s="141">
        <v>-91679.99</v>
      </c>
    </row>
    <row r="3576" spans="2:12" ht="21">
      <c r="B3576" s="483" t="s">
        <v>232</v>
      </c>
      <c r="C3576" s="427"/>
      <c r="D3576" s="170" t="s">
        <v>77</v>
      </c>
      <c r="E3576" s="487" t="s">
        <v>228</v>
      </c>
      <c r="F3576" s="427"/>
      <c r="G3576" s="172" t="s">
        <v>228</v>
      </c>
      <c r="H3576" s="487" t="s">
        <v>228</v>
      </c>
      <c r="I3576" s="427"/>
      <c r="J3576" s="141">
        <v>0</v>
      </c>
      <c r="K3576" s="171">
        <v>0</v>
      </c>
      <c r="L3576" s="141">
        <v>0</v>
      </c>
    </row>
    <row r="3577" spans="2:12" ht="21">
      <c r="B3577" s="483" t="s">
        <v>231</v>
      </c>
      <c r="C3577" s="427"/>
      <c r="D3577" s="170" t="s">
        <v>230</v>
      </c>
      <c r="E3577" s="487" t="s">
        <v>228</v>
      </c>
      <c r="F3577" s="427"/>
      <c r="G3577" s="172" t="s">
        <v>228</v>
      </c>
      <c r="H3577" s="487" t="s">
        <v>228</v>
      </c>
      <c r="I3577" s="427"/>
      <c r="J3577" s="141">
        <v>26920.01</v>
      </c>
      <c r="K3577" s="171">
        <v>118600</v>
      </c>
      <c r="L3577" s="141">
        <v>-91679.99</v>
      </c>
    </row>
    <row r="3578" spans="2:12" ht="21">
      <c r="B3578" s="483" t="s">
        <v>27</v>
      </c>
      <c r="C3578" s="427"/>
      <c r="D3578" s="170" t="s">
        <v>2024</v>
      </c>
      <c r="E3578" s="482">
        <v>26920.01</v>
      </c>
      <c r="F3578" s="427"/>
      <c r="G3578" s="171">
        <v>118600</v>
      </c>
      <c r="H3578" s="482">
        <v>-91679.99</v>
      </c>
      <c r="I3578" s="427"/>
      <c r="J3578" s="172" t="s">
        <v>228</v>
      </c>
      <c r="K3578" s="172" t="s">
        <v>228</v>
      </c>
      <c r="L3578" s="172" t="s">
        <v>228</v>
      </c>
    </row>
    <row r="3579" spans="2:12">
      <c r="B3579" s="143" t="s">
        <v>228</v>
      </c>
      <c r="C3579" s="143" t="s">
        <v>228</v>
      </c>
      <c r="D3579" s="143" t="s">
        <v>228</v>
      </c>
      <c r="E3579" s="488" t="s">
        <v>228</v>
      </c>
      <c r="F3579" s="422"/>
      <c r="G3579" s="143" t="s">
        <v>228</v>
      </c>
      <c r="H3579" s="488" t="s">
        <v>228</v>
      </c>
      <c r="I3579" s="422"/>
      <c r="J3579" s="143" t="s">
        <v>228</v>
      </c>
      <c r="K3579" s="143" t="s">
        <v>228</v>
      </c>
      <c r="L3579" s="143" t="s">
        <v>228</v>
      </c>
    </row>
    <row r="3580" spans="2:12" ht="24">
      <c r="B3580" s="485" t="s">
        <v>1968</v>
      </c>
      <c r="C3580" s="444"/>
      <c r="D3580" s="167" t="s">
        <v>1969</v>
      </c>
      <c r="E3580" s="484" t="s">
        <v>2425</v>
      </c>
      <c r="F3580" s="444"/>
      <c r="G3580" s="168" t="s">
        <v>2426</v>
      </c>
      <c r="H3580" s="484" t="s">
        <v>3</v>
      </c>
      <c r="I3580" s="444"/>
      <c r="J3580" s="168" t="s">
        <v>2425</v>
      </c>
      <c r="K3580" s="168" t="s">
        <v>2426</v>
      </c>
      <c r="L3580" s="168" t="s">
        <v>3</v>
      </c>
    </row>
    <row r="3581" spans="2:12">
      <c r="B3581" s="486" t="s">
        <v>259</v>
      </c>
      <c r="C3581" s="427"/>
      <c r="D3581" s="169" t="s">
        <v>228</v>
      </c>
      <c r="E3581" s="490" t="s">
        <v>258</v>
      </c>
      <c r="F3581" s="432"/>
      <c r="G3581" s="432"/>
      <c r="H3581" s="432"/>
      <c r="I3581" s="433"/>
      <c r="J3581" s="490" t="s">
        <v>257</v>
      </c>
      <c r="K3581" s="432"/>
      <c r="L3581" s="433"/>
    </row>
    <row r="3582" spans="2:12" ht="17.100000000000001" customHeight="1">
      <c r="B3582" s="492" t="s">
        <v>256</v>
      </c>
      <c r="C3582" s="426"/>
      <c r="D3582" s="426"/>
      <c r="E3582" s="426"/>
      <c r="F3582" s="426"/>
      <c r="G3582" s="426"/>
      <c r="H3582" s="426"/>
      <c r="I3582" s="426"/>
      <c r="J3582" s="426"/>
      <c r="K3582" s="426"/>
      <c r="L3582" s="427"/>
    </row>
    <row r="3583" spans="2:12">
      <c r="B3583" s="204" t="s">
        <v>1970</v>
      </c>
      <c r="C3583" s="174" t="s">
        <v>1971</v>
      </c>
      <c r="D3583" s="229" t="s">
        <v>1928</v>
      </c>
      <c r="E3583" s="489">
        <v>6963.79</v>
      </c>
      <c r="F3583" s="427"/>
      <c r="G3583" s="173">
        <v>8500</v>
      </c>
      <c r="H3583" s="489">
        <v>-1536.21</v>
      </c>
      <c r="I3583" s="427"/>
      <c r="J3583" s="142">
        <v>6963.79</v>
      </c>
      <c r="K3583" s="173">
        <v>8500</v>
      </c>
      <c r="L3583" s="142">
        <v>-1536.21</v>
      </c>
    </row>
    <row r="3584" spans="2:12">
      <c r="B3584" s="204" t="s">
        <v>1970</v>
      </c>
      <c r="C3584" s="174" t="s">
        <v>1972</v>
      </c>
      <c r="D3584" s="229" t="s">
        <v>1931</v>
      </c>
      <c r="E3584" s="489">
        <v>18130.259999999998</v>
      </c>
      <c r="F3584" s="427"/>
      <c r="G3584" s="173">
        <v>27100</v>
      </c>
      <c r="H3584" s="489">
        <v>-8969.74</v>
      </c>
      <c r="I3584" s="427"/>
      <c r="J3584" s="142">
        <v>18130.259999999998</v>
      </c>
      <c r="K3584" s="173">
        <v>27100</v>
      </c>
      <c r="L3584" s="142">
        <v>-8969.74</v>
      </c>
    </row>
    <row r="3585" spans="2:12">
      <c r="B3585" s="204" t="s">
        <v>1970</v>
      </c>
      <c r="C3585" s="174" t="s">
        <v>1973</v>
      </c>
      <c r="D3585" s="229" t="s">
        <v>1937</v>
      </c>
      <c r="E3585" s="489">
        <v>1795.5</v>
      </c>
      <c r="F3585" s="427"/>
      <c r="G3585" s="173">
        <v>12300</v>
      </c>
      <c r="H3585" s="489">
        <v>-10504.5</v>
      </c>
      <c r="I3585" s="427"/>
      <c r="J3585" s="142">
        <v>1795.5</v>
      </c>
      <c r="K3585" s="173">
        <v>12300</v>
      </c>
      <c r="L3585" s="142">
        <v>-10504.5</v>
      </c>
    </row>
    <row r="3586" spans="2:12">
      <c r="B3586" s="204" t="s">
        <v>1970</v>
      </c>
      <c r="C3586" s="174" t="s">
        <v>1974</v>
      </c>
      <c r="D3586" s="229" t="s">
        <v>2112</v>
      </c>
      <c r="E3586" s="489">
        <v>30.46</v>
      </c>
      <c r="F3586" s="427"/>
      <c r="G3586" s="173">
        <v>70700</v>
      </c>
      <c r="H3586" s="489">
        <v>-70669.539999999994</v>
      </c>
      <c r="I3586" s="427"/>
      <c r="J3586" s="142">
        <v>30.46</v>
      </c>
      <c r="K3586" s="173">
        <v>70700</v>
      </c>
      <c r="L3586" s="142">
        <v>-70669.539999999994</v>
      </c>
    </row>
    <row r="3587" spans="2:12">
      <c r="B3587" s="483" t="s">
        <v>252</v>
      </c>
      <c r="C3587" s="427"/>
      <c r="D3587" s="170" t="s">
        <v>251</v>
      </c>
      <c r="E3587" s="482">
        <v>26920.01</v>
      </c>
      <c r="F3587" s="427"/>
      <c r="G3587" s="171">
        <v>118600</v>
      </c>
      <c r="H3587" s="482">
        <v>-91679.99</v>
      </c>
      <c r="I3587" s="427"/>
      <c r="J3587" s="141">
        <v>26920.01</v>
      </c>
      <c r="K3587" s="171">
        <v>118600</v>
      </c>
      <c r="L3587" s="141">
        <v>-91679.99</v>
      </c>
    </row>
    <row r="3588" spans="2:12" ht="21">
      <c r="B3588" s="483" t="s">
        <v>250</v>
      </c>
      <c r="C3588" s="427"/>
      <c r="D3588" s="170" t="s">
        <v>249</v>
      </c>
      <c r="E3588" s="482">
        <v>0</v>
      </c>
      <c r="F3588" s="427"/>
      <c r="G3588" s="171">
        <v>0</v>
      </c>
      <c r="H3588" s="482">
        <v>0</v>
      </c>
      <c r="I3588" s="427"/>
      <c r="J3588" s="141">
        <v>0</v>
      </c>
      <c r="K3588" s="171">
        <v>0</v>
      </c>
      <c r="L3588" s="141">
        <v>0</v>
      </c>
    </row>
    <row r="3589" spans="2:12" ht="21">
      <c r="B3589" s="483" t="s">
        <v>248</v>
      </c>
      <c r="C3589" s="427"/>
      <c r="D3589" s="170" t="s">
        <v>247</v>
      </c>
      <c r="E3589" s="482">
        <v>26920.01</v>
      </c>
      <c r="F3589" s="427"/>
      <c r="G3589" s="171">
        <v>118600</v>
      </c>
      <c r="H3589" s="482">
        <v>-91679.99</v>
      </c>
      <c r="I3589" s="427"/>
      <c r="J3589" s="141">
        <v>26920.01</v>
      </c>
      <c r="K3589" s="171">
        <v>118600</v>
      </c>
      <c r="L3589" s="141">
        <v>-91679.99</v>
      </c>
    </row>
    <row r="3590" spans="2:12">
      <c r="B3590" s="483" t="s">
        <v>2022</v>
      </c>
      <c r="C3590" s="427"/>
      <c r="D3590" s="170" t="s">
        <v>2023</v>
      </c>
      <c r="E3590" s="482">
        <v>0</v>
      </c>
      <c r="F3590" s="427"/>
      <c r="G3590" s="171">
        <v>0</v>
      </c>
      <c r="H3590" s="482">
        <v>0</v>
      </c>
      <c r="I3590" s="427"/>
      <c r="J3590" s="172" t="s">
        <v>228</v>
      </c>
      <c r="K3590" s="172" t="s">
        <v>228</v>
      </c>
      <c r="L3590" s="172" t="s">
        <v>228</v>
      </c>
    </row>
    <row r="3591" spans="2:12" ht="21">
      <c r="B3591" s="483" t="s">
        <v>27</v>
      </c>
      <c r="C3591" s="427"/>
      <c r="D3591" s="170" t="s">
        <v>2024</v>
      </c>
      <c r="E3591" s="482">
        <v>26920.01</v>
      </c>
      <c r="F3591" s="427"/>
      <c r="G3591" s="171">
        <v>118600</v>
      </c>
      <c r="H3591" s="482">
        <v>-91679.99</v>
      </c>
      <c r="I3591" s="427"/>
      <c r="J3591" s="172" t="s">
        <v>228</v>
      </c>
      <c r="K3591" s="172" t="s">
        <v>228</v>
      </c>
      <c r="L3591" s="172" t="s">
        <v>228</v>
      </c>
    </row>
    <row r="3592" spans="2:12" ht="17.100000000000001" customHeight="1">
      <c r="B3592" s="492" t="s">
        <v>246</v>
      </c>
      <c r="C3592" s="426"/>
      <c r="D3592" s="426"/>
      <c r="E3592" s="426"/>
      <c r="F3592" s="426"/>
      <c r="G3592" s="426"/>
      <c r="H3592" s="426"/>
      <c r="I3592" s="426"/>
      <c r="J3592" s="426"/>
      <c r="K3592" s="426"/>
      <c r="L3592" s="427"/>
    </row>
    <row r="3593" spans="2:12">
      <c r="B3593" s="483" t="s">
        <v>245</v>
      </c>
      <c r="C3593" s="427"/>
      <c r="D3593" s="170" t="s">
        <v>244</v>
      </c>
      <c r="E3593" s="487" t="s">
        <v>228</v>
      </c>
      <c r="F3593" s="427"/>
      <c r="G3593" s="172" t="s">
        <v>228</v>
      </c>
      <c r="H3593" s="487" t="s">
        <v>228</v>
      </c>
      <c r="I3593" s="427"/>
      <c r="J3593" s="141">
        <v>0</v>
      </c>
      <c r="K3593" s="171">
        <v>0</v>
      </c>
      <c r="L3593" s="141">
        <v>0</v>
      </c>
    </row>
    <row r="3594" spans="2:12">
      <c r="B3594" s="483" t="s">
        <v>243</v>
      </c>
      <c r="C3594" s="427"/>
      <c r="D3594" s="170" t="s">
        <v>242</v>
      </c>
      <c r="E3594" s="487" t="s">
        <v>228</v>
      </c>
      <c r="F3594" s="427"/>
      <c r="G3594" s="172" t="s">
        <v>228</v>
      </c>
      <c r="H3594" s="487" t="s">
        <v>228</v>
      </c>
      <c r="I3594" s="427"/>
      <c r="J3594" s="141">
        <v>0</v>
      </c>
      <c r="K3594" s="171">
        <v>0</v>
      </c>
      <c r="L3594" s="141">
        <v>0</v>
      </c>
    </row>
    <row r="3595" spans="2:12">
      <c r="B3595" s="483" t="s">
        <v>241</v>
      </c>
      <c r="C3595" s="427"/>
      <c r="D3595" s="170" t="s">
        <v>240</v>
      </c>
      <c r="E3595" s="487" t="s">
        <v>228</v>
      </c>
      <c r="F3595" s="427"/>
      <c r="G3595" s="172" t="s">
        <v>228</v>
      </c>
      <c r="H3595" s="487" t="s">
        <v>228</v>
      </c>
      <c r="I3595" s="427"/>
      <c r="J3595" s="141">
        <v>0</v>
      </c>
      <c r="K3595" s="171">
        <v>0</v>
      </c>
      <c r="L3595" s="141">
        <v>0</v>
      </c>
    </row>
    <row r="3596" spans="2:12">
      <c r="B3596" s="483" t="s">
        <v>239</v>
      </c>
      <c r="C3596" s="427"/>
      <c r="D3596" s="170" t="s">
        <v>238</v>
      </c>
      <c r="E3596" s="487" t="s">
        <v>228</v>
      </c>
      <c r="F3596" s="427"/>
      <c r="G3596" s="172" t="s">
        <v>228</v>
      </c>
      <c r="H3596" s="487" t="s">
        <v>228</v>
      </c>
      <c r="I3596" s="427"/>
      <c r="J3596" s="141">
        <v>26920.01</v>
      </c>
      <c r="K3596" s="171">
        <v>118600</v>
      </c>
      <c r="L3596" s="141">
        <v>-91679.99</v>
      </c>
    </row>
    <row r="3597" spans="2:12" ht="17.100000000000001" customHeight="1">
      <c r="B3597" s="492" t="s">
        <v>237</v>
      </c>
      <c r="C3597" s="426"/>
      <c r="D3597" s="426"/>
      <c r="E3597" s="426"/>
      <c r="F3597" s="426"/>
      <c r="G3597" s="426"/>
      <c r="H3597" s="426"/>
      <c r="I3597" s="426"/>
      <c r="J3597" s="426"/>
      <c r="K3597" s="426"/>
      <c r="L3597" s="427"/>
    </row>
    <row r="3598" spans="2:12">
      <c r="B3598" s="483" t="s">
        <v>236</v>
      </c>
      <c r="C3598" s="427"/>
      <c r="D3598" s="170" t="s">
        <v>235</v>
      </c>
      <c r="E3598" s="487" t="s">
        <v>228</v>
      </c>
      <c r="F3598" s="427"/>
      <c r="G3598" s="172" t="s">
        <v>228</v>
      </c>
      <c r="H3598" s="487" t="s">
        <v>228</v>
      </c>
      <c r="I3598" s="427"/>
      <c r="J3598" s="141">
        <v>0</v>
      </c>
      <c r="K3598" s="171">
        <v>0</v>
      </c>
      <c r="L3598" s="141">
        <v>0</v>
      </c>
    </row>
    <row r="3599" spans="2:12">
      <c r="B3599" s="483" t="s">
        <v>234</v>
      </c>
      <c r="C3599" s="427"/>
      <c r="D3599" s="170" t="s">
        <v>233</v>
      </c>
      <c r="E3599" s="487" t="s">
        <v>228</v>
      </c>
      <c r="F3599" s="427"/>
      <c r="G3599" s="172" t="s">
        <v>228</v>
      </c>
      <c r="H3599" s="487" t="s">
        <v>228</v>
      </c>
      <c r="I3599" s="427"/>
      <c r="J3599" s="141">
        <v>0</v>
      </c>
      <c r="K3599" s="171">
        <v>0</v>
      </c>
      <c r="L3599" s="141">
        <v>0</v>
      </c>
    </row>
    <row r="3600" spans="2:12" ht="21">
      <c r="B3600" s="483" t="s">
        <v>232</v>
      </c>
      <c r="C3600" s="427"/>
      <c r="D3600" s="170" t="s">
        <v>77</v>
      </c>
      <c r="E3600" s="487" t="s">
        <v>228</v>
      </c>
      <c r="F3600" s="427"/>
      <c r="G3600" s="172" t="s">
        <v>228</v>
      </c>
      <c r="H3600" s="487" t="s">
        <v>228</v>
      </c>
      <c r="I3600" s="427"/>
      <c r="J3600" s="141">
        <v>0</v>
      </c>
      <c r="K3600" s="171">
        <v>0</v>
      </c>
      <c r="L3600" s="141">
        <v>0</v>
      </c>
    </row>
    <row r="3601" spans="2:12" ht="21">
      <c r="B3601" s="483" t="s">
        <v>231</v>
      </c>
      <c r="C3601" s="427"/>
      <c r="D3601" s="170" t="s">
        <v>230</v>
      </c>
      <c r="E3601" s="487" t="s">
        <v>228</v>
      </c>
      <c r="F3601" s="427"/>
      <c r="G3601" s="172" t="s">
        <v>228</v>
      </c>
      <c r="H3601" s="487" t="s">
        <v>228</v>
      </c>
      <c r="I3601" s="427"/>
      <c r="J3601" s="141">
        <v>26920.01</v>
      </c>
      <c r="K3601" s="171">
        <v>118600</v>
      </c>
      <c r="L3601" s="141">
        <v>-91679.99</v>
      </c>
    </row>
    <row r="3602" spans="2:12">
      <c r="B3602" s="143" t="s">
        <v>228</v>
      </c>
      <c r="C3602" s="143" t="s">
        <v>228</v>
      </c>
      <c r="D3602" s="143" t="s">
        <v>228</v>
      </c>
      <c r="E3602" s="488" t="s">
        <v>228</v>
      </c>
      <c r="F3602" s="422"/>
      <c r="G3602" s="143" t="s">
        <v>228</v>
      </c>
      <c r="H3602" s="488" t="s">
        <v>228</v>
      </c>
      <c r="I3602" s="422"/>
      <c r="J3602" s="143" t="s">
        <v>228</v>
      </c>
      <c r="K3602" s="143" t="s">
        <v>228</v>
      </c>
      <c r="L3602" s="143" t="s">
        <v>228</v>
      </c>
    </row>
    <row r="3603" spans="2:12">
      <c r="B3603" s="485" t="s">
        <v>262</v>
      </c>
      <c r="C3603" s="444"/>
      <c r="D3603" s="167" t="s">
        <v>260</v>
      </c>
      <c r="E3603" s="484" t="s">
        <v>2425</v>
      </c>
      <c r="F3603" s="444"/>
      <c r="G3603" s="168" t="s">
        <v>2426</v>
      </c>
      <c r="H3603" s="484" t="s">
        <v>3</v>
      </c>
      <c r="I3603" s="444"/>
      <c r="J3603" s="168" t="s">
        <v>2425</v>
      </c>
      <c r="K3603" s="168" t="s">
        <v>2426</v>
      </c>
      <c r="L3603" s="168" t="s">
        <v>3</v>
      </c>
    </row>
    <row r="3604" spans="2:12">
      <c r="B3604" s="493" t="s">
        <v>228</v>
      </c>
      <c r="C3604" s="427"/>
      <c r="D3604" s="169" t="s">
        <v>228</v>
      </c>
      <c r="E3604" s="490" t="s">
        <v>258</v>
      </c>
      <c r="F3604" s="432"/>
      <c r="G3604" s="432"/>
      <c r="H3604" s="432"/>
      <c r="I3604" s="433"/>
      <c r="J3604" s="490" t="s">
        <v>257</v>
      </c>
      <c r="K3604" s="432"/>
      <c r="L3604" s="433"/>
    </row>
    <row r="3605" spans="2:12" ht="21">
      <c r="B3605" s="483" t="s">
        <v>248</v>
      </c>
      <c r="C3605" s="427"/>
      <c r="D3605" s="170" t="s">
        <v>247</v>
      </c>
      <c r="E3605" s="482">
        <v>44191.64</v>
      </c>
      <c r="F3605" s="427"/>
      <c r="G3605" s="171">
        <v>43800</v>
      </c>
      <c r="H3605" s="482">
        <v>391.64</v>
      </c>
      <c r="I3605" s="427"/>
      <c r="J3605" s="141">
        <v>37142.9</v>
      </c>
      <c r="K3605" s="171">
        <v>43800</v>
      </c>
      <c r="L3605" s="141">
        <v>-6657.1</v>
      </c>
    </row>
    <row r="3606" spans="2:12">
      <c r="B3606" s="483" t="s">
        <v>241</v>
      </c>
      <c r="C3606" s="427"/>
      <c r="D3606" s="170" t="s">
        <v>240</v>
      </c>
      <c r="E3606" s="487" t="s">
        <v>228</v>
      </c>
      <c r="F3606" s="427"/>
      <c r="G3606" s="172" t="s">
        <v>228</v>
      </c>
      <c r="H3606" s="487" t="s">
        <v>228</v>
      </c>
      <c r="I3606" s="427"/>
      <c r="J3606" s="141">
        <v>0</v>
      </c>
      <c r="K3606" s="171">
        <v>0</v>
      </c>
      <c r="L3606" s="141">
        <v>0</v>
      </c>
    </row>
    <row r="3607" spans="2:12">
      <c r="B3607" s="483" t="s">
        <v>239</v>
      </c>
      <c r="C3607" s="427"/>
      <c r="D3607" s="170" t="s">
        <v>238</v>
      </c>
      <c r="E3607" s="487" t="s">
        <v>228</v>
      </c>
      <c r="F3607" s="427"/>
      <c r="G3607" s="172" t="s">
        <v>228</v>
      </c>
      <c r="H3607" s="487" t="s">
        <v>228</v>
      </c>
      <c r="I3607" s="427"/>
      <c r="J3607" s="141">
        <v>37142.9</v>
      </c>
      <c r="K3607" s="171">
        <v>43800</v>
      </c>
      <c r="L3607" s="141">
        <v>-6657.1</v>
      </c>
    </row>
    <row r="3608" spans="2:12" ht="21">
      <c r="B3608" s="483" t="s">
        <v>232</v>
      </c>
      <c r="C3608" s="427"/>
      <c r="D3608" s="170" t="s">
        <v>77</v>
      </c>
      <c r="E3608" s="487" t="s">
        <v>228</v>
      </c>
      <c r="F3608" s="427"/>
      <c r="G3608" s="172" t="s">
        <v>228</v>
      </c>
      <c r="H3608" s="487" t="s">
        <v>228</v>
      </c>
      <c r="I3608" s="427"/>
      <c r="J3608" s="141">
        <v>0</v>
      </c>
      <c r="K3608" s="171">
        <v>0</v>
      </c>
      <c r="L3608" s="141">
        <v>0</v>
      </c>
    </row>
    <row r="3609" spans="2:12" ht="21">
      <c r="B3609" s="483" t="s">
        <v>231</v>
      </c>
      <c r="C3609" s="427"/>
      <c r="D3609" s="170" t="s">
        <v>230</v>
      </c>
      <c r="E3609" s="487" t="s">
        <v>228</v>
      </c>
      <c r="F3609" s="427"/>
      <c r="G3609" s="172" t="s">
        <v>228</v>
      </c>
      <c r="H3609" s="487" t="s">
        <v>228</v>
      </c>
      <c r="I3609" s="427"/>
      <c r="J3609" s="141">
        <v>37142.9</v>
      </c>
      <c r="K3609" s="171">
        <v>43800</v>
      </c>
      <c r="L3609" s="141">
        <v>-6657.1</v>
      </c>
    </row>
    <row r="3610" spans="2:12" ht="21">
      <c r="B3610" s="483" t="s">
        <v>27</v>
      </c>
      <c r="C3610" s="427"/>
      <c r="D3610" s="170" t="s">
        <v>2024</v>
      </c>
      <c r="E3610" s="482">
        <v>44191.64</v>
      </c>
      <c r="F3610" s="427"/>
      <c r="G3610" s="171">
        <v>43800</v>
      </c>
      <c r="H3610" s="482">
        <v>391.64</v>
      </c>
      <c r="I3610" s="427"/>
      <c r="J3610" s="172" t="s">
        <v>228</v>
      </c>
      <c r="K3610" s="172" t="s">
        <v>228</v>
      </c>
      <c r="L3610" s="172" t="s">
        <v>228</v>
      </c>
    </row>
    <row r="3611" spans="2:12">
      <c r="B3611" s="143" t="s">
        <v>228</v>
      </c>
      <c r="C3611" s="143" t="s">
        <v>228</v>
      </c>
      <c r="D3611" s="143" t="s">
        <v>228</v>
      </c>
      <c r="E3611" s="488" t="s">
        <v>228</v>
      </c>
      <c r="F3611" s="422"/>
      <c r="G3611" s="143" t="s">
        <v>228</v>
      </c>
      <c r="H3611" s="488" t="s">
        <v>228</v>
      </c>
      <c r="I3611" s="422"/>
      <c r="J3611" s="143" t="s">
        <v>228</v>
      </c>
      <c r="K3611" s="143" t="s">
        <v>228</v>
      </c>
      <c r="L3611" s="143" t="s">
        <v>228</v>
      </c>
    </row>
    <row r="3612" spans="2:12">
      <c r="B3612" s="485" t="s">
        <v>261</v>
      </c>
      <c r="C3612" s="444"/>
      <c r="D3612" s="167" t="s">
        <v>260</v>
      </c>
      <c r="E3612" s="484" t="s">
        <v>2425</v>
      </c>
      <c r="F3612" s="444"/>
      <c r="G3612" s="168" t="s">
        <v>2426</v>
      </c>
      <c r="H3612" s="484" t="s">
        <v>3</v>
      </c>
      <c r="I3612" s="444"/>
      <c r="J3612" s="168" t="s">
        <v>2425</v>
      </c>
      <c r="K3612" s="168" t="s">
        <v>2426</v>
      </c>
      <c r="L3612" s="168" t="s">
        <v>3</v>
      </c>
    </row>
    <row r="3613" spans="2:12">
      <c r="B3613" s="486" t="s">
        <v>259</v>
      </c>
      <c r="C3613" s="427"/>
      <c r="D3613" s="169" t="s">
        <v>228</v>
      </c>
      <c r="E3613" s="490" t="s">
        <v>258</v>
      </c>
      <c r="F3613" s="432"/>
      <c r="G3613" s="432"/>
      <c r="H3613" s="432"/>
      <c r="I3613" s="433"/>
      <c r="J3613" s="490" t="s">
        <v>257</v>
      </c>
      <c r="K3613" s="432"/>
      <c r="L3613" s="433"/>
    </row>
    <row r="3614" spans="2:12" ht="17.100000000000001" customHeight="1">
      <c r="B3614" s="492" t="s">
        <v>256</v>
      </c>
      <c r="C3614" s="426"/>
      <c r="D3614" s="426"/>
      <c r="E3614" s="426"/>
      <c r="F3614" s="426"/>
      <c r="G3614" s="426"/>
      <c r="H3614" s="426"/>
      <c r="I3614" s="426"/>
      <c r="J3614" s="426"/>
      <c r="K3614" s="426"/>
      <c r="L3614" s="427"/>
    </row>
    <row r="3615" spans="2:12">
      <c r="B3615" s="204" t="s">
        <v>255</v>
      </c>
      <c r="C3615" s="174" t="s">
        <v>254</v>
      </c>
      <c r="D3615" s="229" t="s">
        <v>253</v>
      </c>
      <c r="E3615" s="489">
        <v>44191.64</v>
      </c>
      <c r="F3615" s="427"/>
      <c r="G3615" s="173">
        <v>43800</v>
      </c>
      <c r="H3615" s="489">
        <v>391.64</v>
      </c>
      <c r="I3615" s="427"/>
      <c r="J3615" s="142">
        <v>37142.9</v>
      </c>
      <c r="K3615" s="173">
        <v>43800</v>
      </c>
      <c r="L3615" s="142">
        <v>-6657.1</v>
      </c>
    </row>
    <row r="3616" spans="2:12">
      <c r="B3616" s="483" t="s">
        <v>252</v>
      </c>
      <c r="C3616" s="427"/>
      <c r="D3616" s="170" t="s">
        <v>251</v>
      </c>
      <c r="E3616" s="482">
        <v>44191.64</v>
      </c>
      <c r="F3616" s="427"/>
      <c r="G3616" s="171">
        <v>43800</v>
      </c>
      <c r="H3616" s="482">
        <v>391.64</v>
      </c>
      <c r="I3616" s="427"/>
      <c r="J3616" s="141">
        <v>37142.9</v>
      </c>
      <c r="K3616" s="171">
        <v>43800</v>
      </c>
      <c r="L3616" s="141">
        <v>-6657.1</v>
      </c>
    </row>
    <row r="3617" spans="2:12" ht="21">
      <c r="B3617" s="483" t="s">
        <v>250</v>
      </c>
      <c r="C3617" s="427"/>
      <c r="D3617" s="170" t="s">
        <v>249</v>
      </c>
      <c r="E3617" s="482">
        <v>0</v>
      </c>
      <c r="F3617" s="427"/>
      <c r="G3617" s="171">
        <v>0</v>
      </c>
      <c r="H3617" s="482">
        <v>0</v>
      </c>
      <c r="I3617" s="427"/>
      <c r="J3617" s="141">
        <v>0</v>
      </c>
      <c r="K3617" s="171">
        <v>0</v>
      </c>
      <c r="L3617" s="141">
        <v>0</v>
      </c>
    </row>
    <row r="3618" spans="2:12" ht="21">
      <c r="B3618" s="483" t="s">
        <v>248</v>
      </c>
      <c r="C3618" s="427"/>
      <c r="D3618" s="170" t="s">
        <v>247</v>
      </c>
      <c r="E3618" s="482">
        <v>44191.64</v>
      </c>
      <c r="F3618" s="427"/>
      <c r="G3618" s="171">
        <v>43800</v>
      </c>
      <c r="H3618" s="482">
        <v>391.64</v>
      </c>
      <c r="I3618" s="427"/>
      <c r="J3618" s="141">
        <v>37142.9</v>
      </c>
      <c r="K3618" s="171">
        <v>43800</v>
      </c>
      <c r="L3618" s="141">
        <v>-6657.1</v>
      </c>
    </row>
    <row r="3619" spans="2:12">
      <c r="B3619" s="483" t="s">
        <v>2022</v>
      </c>
      <c r="C3619" s="427"/>
      <c r="D3619" s="170" t="s">
        <v>2023</v>
      </c>
      <c r="E3619" s="482">
        <v>0</v>
      </c>
      <c r="F3619" s="427"/>
      <c r="G3619" s="171">
        <v>0</v>
      </c>
      <c r="H3619" s="482">
        <v>0</v>
      </c>
      <c r="I3619" s="427"/>
      <c r="J3619" s="172" t="s">
        <v>228</v>
      </c>
      <c r="K3619" s="172" t="s">
        <v>228</v>
      </c>
      <c r="L3619" s="172" t="s">
        <v>228</v>
      </c>
    </row>
    <row r="3620" spans="2:12" ht="21">
      <c r="B3620" s="483" t="s">
        <v>27</v>
      </c>
      <c r="C3620" s="427"/>
      <c r="D3620" s="170" t="s">
        <v>2024</v>
      </c>
      <c r="E3620" s="482">
        <v>44191.64</v>
      </c>
      <c r="F3620" s="427"/>
      <c r="G3620" s="171">
        <v>43800</v>
      </c>
      <c r="H3620" s="482">
        <v>391.64</v>
      </c>
      <c r="I3620" s="427"/>
      <c r="J3620" s="172" t="s">
        <v>228</v>
      </c>
      <c r="K3620" s="172" t="s">
        <v>228</v>
      </c>
      <c r="L3620" s="172" t="s">
        <v>228</v>
      </c>
    </row>
    <row r="3621" spans="2:12" ht="17.100000000000001" customHeight="1">
      <c r="B3621" s="492" t="s">
        <v>246</v>
      </c>
      <c r="C3621" s="426"/>
      <c r="D3621" s="426"/>
      <c r="E3621" s="426"/>
      <c r="F3621" s="426"/>
      <c r="G3621" s="426"/>
      <c r="H3621" s="426"/>
      <c r="I3621" s="426"/>
      <c r="J3621" s="426"/>
      <c r="K3621" s="426"/>
      <c r="L3621" s="427"/>
    </row>
    <row r="3622" spans="2:12">
      <c r="B3622" s="483" t="s">
        <v>245</v>
      </c>
      <c r="C3622" s="427"/>
      <c r="D3622" s="170" t="s">
        <v>244</v>
      </c>
      <c r="E3622" s="487" t="s">
        <v>228</v>
      </c>
      <c r="F3622" s="427"/>
      <c r="G3622" s="172" t="s">
        <v>228</v>
      </c>
      <c r="H3622" s="487" t="s">
        <v>228</v>
      </c>
      <c r="I3622" s="427"/>
      <c r="J3622" s="141">
        <v>0</v>
      </c>
      <c r="K3622" s="171">
        <v>0</v>
      </c>
      <c r="L3622" s="141">
        <v>0</v>
      </c>
    </row>
    <row r="3623" spans="2:12">
      <c r="B3623" s="483" t="s">
        <v>243</v>
      </c>
      <c r="C3623" s="427"/>
      <c r="D3623" s="170" t="s">
        <v>242</v>
      </c>
      <c r="E3623" s="487" t="s">
        <v>228</v>
      </c>
      <c r="F3623" s="427"/>
      <c r="G3623" s="172" t="s">
        <v>228</v>
      </c>
      <c r="H3623" s="487" t="s">
        <v>228</v>
      </c>
      <c r="I3623" s="427"/>
      <c r="J3623" s="141">
        <v>0</v>
      </c>
      <c r="K3623" s="171">
        <v>0</v>
      </c>
      <c r="L3623" s="141">
        <v>0</v>
      </c>
    </row>
    <row r="3624" spans="2:12">
      <c r="B3624" s="483" t="s">
        <v>241</v>
      </c>
      <c r="C3624" s="427"/>
      <c r="D3624" s="170" t="s">
        <v>240</v>
      </c>
      <c r="E3624" s="487" t="s">
        <v>228</v>
      </c>
      <c r="F3624" s="427"/>
      <c r="G3624" s="172" t="s">
        <v>228</v>
      </c>
      <c r="H3624" s="487" t="s">
        <v>228</v>
      </c>
      <c r="I3624" s="427"/>
      <c r="J3624" s="141">
        <v>0</v>
      </c>
      <c r="K3624" s="171">
        <v>0</v>
      </c>
      <c r="L3624" s="141">
        <v>0</v>
      </c>
    </row>
    <row r="3625" spans="2:12">
      <c r="B3625" s="483" t="s">
        <v>239</v>
      </c>
      <c r="C3625" s="427"/>
      <c r="D3625" s="170" t="s">
        <v>238</v>
      </c>
      <c r="E3625" s="487" t="s">
        <v>228</v>
      </c>
      <c r="F3625" s="427"/>
      <c r="G3625" s="172" t="s">
        <v>228</v>
      </c>
      <c r="H3625" s="487" t="s">
        <v>228</v>
      </c>
      <c r="I3625" s="427"/>
      <c r="J3625" s="141">
        <v>37142.9</v>
      </c>
      <c r="K3625" s="171">
        <v>43800</v>
      </c>
      <c r="L3625" s="141">
        <v>-6657.1</v>
      </c>
    </row>
    <row r="3626" spans="2:12" ht="17.100000000000001" customHeight="1">
      <c r="B3626" s="492" t="s">
        <v>237</v>
      </c>
      <c r="C3626" s="426"/>
      <c r="D3626" s="426"/>
      <c r="E3626" s="426"/>
      <c r="F3626" s="426"/>
      <c r="G3626" s="426"/>
      <c r="H3626" s="426"/>
      <c r="I3626" s="426"/>
      <c r="J3626" s="426"/>
      <c r="K3626" s="426"/>
      <c r="L3626" s="427"/>
    </row>
    <row r="3627" spans="2:12">
      <c r="B3627" s="483" t="s">
        <v>236</v>
      </c>
      <c r="C3627" s="427"/>
      <c r="D3627" s="170" t="s">
        <v>235</v>
      </c>
      <c r="E3627" s="487" t="s">
        <v>228</v>
      </c>
      <c r="F3627" s="427"/>
      <c r="G3627" s="172" t="s">
        <v>228</v>
      </c>
      <c r="H3627" s="487" t="s">
        <v>228</v>
      </c>
      <c r="I3627" s="427"/>
      <c r="J3627" s="141">
        <v>0</v>
      </c>
      <c r="K3627" s="171">
        <v>0</v>
      </c>
      <c r="L3627" s="141">
        <v>0</v>
      </c>
    </row>
    <row r="3628" spans="2:12">
      <c r="B3628" s="483" t="s">
        <v>234</v>
      </c>
      <c r="C3628" s="427"/>
      <c r="D3628" s="170" t="s">
        <v>233</v>
      </c>
      <c r="E3628" s="487" t="s">
        <v>228</v>
      </c>
      <c r="F3628" s="427"/>
      <c r="G3628" s="172" t="s">
        <v>228</v>
      </c>
      <c r="H3628" s="487" t="s">
        <v>228</v>
      </c>
      <c r="I3628" s="427"/>
      <c r="J3628" s="141">
        <v>0</v>
      </c>
      <c r="K3628" s="171">
        <v>0</v>
      </c>
      <c r="L3628" s="141">
        <v>0</v>
      </c>
    </row>
    <row r="3629" spans="2:12" ht="21">
      <c r="B3629" s="483" t="s">
        <v>232</v>
      </c>
      <c r="C3629" s="427"/>
      <c r="D3629" s="170" t="s">
        <v>77</v>
      </c>
      <c r="E3629" s="487" t="s">
        <v>228</v>
      </c>
      <c r="F3629" s="427"/>
      <c r="G3629" s="172" t="s">
        <v>228</v>
      </c>
      <c r="H3629" s="487" t="s">
        <v>228</v>
      </c>
      <c r="I3629" s="427"/>
      <c r="J3629" s="141">
        <v>0</v>
      </c>
      <c r="K3629" s="171">
        <v>0</v>
      </c>
      <c r="L3629" s="141">
        <v>0</v>
      </c>
    </row>
    <row r="3630" spans="2:12" ht="21">
      <c r="B3630" s="483" t="s">
        <v>231</v>
      </c>
      <c r="C3630" s="427"/>
      <c r="D3630" s="170" t="s">
        <v>230</v>
      </c>
      <c r="E3630" s="487" t="s">
        <v>228</v>
      </c>
      <c r="F3630" s="427"/>
      <c r="G3630" s="172" t="s">
        <v>228</v>
      </c>
      <c r="H3630" s="487" t="s">
        <v>228</v>
      </c>
      <c r="I3630" s="427"/>
      <c r="J3630" s="141">
        <v>37142.9</v>
      </c>
      <c r="K3630" s="171">
        <v>43800</v>
      </c>
      <c r="L3630" s="141">
        <v>-6657.1</v>
      </c>
    </row>
    <row r="3631" spans="2:12">
      <c r="B3631" s="143" t="s">
        <v>228</v>
      </c>
      <c r="C3631" s="143" t="s">
        <v>228</v>
      </c>
      <c r="D3631" s="143" t="s">
        <v>228</v>
      </c>
      <c r="E3631" s="488" t="s">
        <v>228</v>
      </c>
      <c r="F3631" s="422"/>
      <c r="G3631" s="143" t="s">
        <v>228</v>
      </c>
      <c r="H3631" s="488" t="s">
        <v>228</v>
      </c>
      <c r="I3631" s="422"/>
      <c r="J3631" s="143" t="s">
        <v>228</v>
      </c>
      <c r="K3631" s="143" t="s">
        <v>228</v>
      </c>
      <c r="L3631" s="143" t="s">
        <v>228</v>
      </c>
    </row>
    <row r="3632" spans="2:12" ht="24">
      <c r="B3632" s="485" t="s">
        <v>2472</v>
      </c>
      <c r="C3632" s="444"/>
      <c r="D3632" s="167" t="s">
        <v>2473</v>
      </c>
      <c r="E3632" s="484" t="s">
        <v>2425</v>
      </c>
      <c r="F3632" s="444"/>
      <c r="G3632" s="168" t="s">
        <v>2426</v>
      </c>
      <c r="H3632" s="484" t="s">
        <v>3</v>
      </c>
      <c r="I3632" s="444"/>
      <c r="J3632" s="168" t="s">
        <v>2425</v>
      </c>
      <c r="K3632" s="168" t="s">
        <v>2426</v>
      </c>
      <c r="L3632" s="168" t="s">
        <v>3</v>
      </c>
    </row>
    <row r="3633" spans="2:12">
      <c r="B3633" s="486" t="s">
        <v>259</v>
      </c>
      <c r="C3633" s="427"/>
      <c r="D3633" s="169" t="s">
        <v>228</v>
      </c>
      <c r="E3633" s="490" t="s">
        <v>258</v>
      </c>
      <c r="F3633" s="432"/>
      <c r="G3633" s="432"/>
      <c r="H3633" s="432"/>
      <c r="I3633" s="433"/>
      <c r="J3633" s="490" t="s">
        <v>257</v>
      </c>
      <c r="K3633" s="432"/>
      <c r="L3633" s="433"/>
    </row>
    <row r="3634" spans="2:12" ht="17.100000000000001" customHeight="1">
      <c r="B3634" s="492" t="s">
        <v>256</v>
      </c>
      <c r="C3634" s="426"/>
      <c r="D3634" s="426"/>
      <c r="E3634" s="426"/>
      <c r="F3634" s="426"/>
      <c r="G3634" s="426"/>
      <c r="H3634" s="426"/>
      <c r="I3634" s="426"/>
      <c r="J3634" s="426"/>
      <c r="K3634" s="426"/>
      <c r="L3634" s="427"/>
    </row>
    <row r="3635" spans="2:12">
      <c r="B3635" s="483" t="s">
        <v>252</v>
      </c>
      <c r="C3635" s="427"/>
      <c r="D3635" s="170" t="s">
        <v>251</v>
      </c>
      <c r="E3635" s="482">
        <v>0</v>
      </c>
      <c r="F3635" s="427"/>
      <c r="G3635" s="171">
        <v>0</v>
      </c>
      <c r="H3635" s="482">
        <v>0</v>
      </c>
      <c r="I3635" s="427"/>
      <c r="J3635" s="141">
        <v>0</v>
      </c>
      <c r="K3635" s="171">
        <v>0</v>
      </c>
      <c r="L3635" s="141">
        <v>0</v>
      </c>
    </row>
    <row r="3636" spans="2:12" ht="21">
      <c r="B3636" s="483" t="s">
        <v>250</v>
      </c>
      <c r="C3636" s="427"/>
      <c r="D3636" s="170" t="s">
        <v>249</v>
      </c>
      <c r="E3636" s="482">
        <v>0</v>
      </c>
      <c r="F3636" s="427"/>
      <c r="G3636" s="171">
        <v>0</v>
      </c>
      <c r="H3636" s="482">
        <v>0</v>
      </c>
      <c r="I3636" s="427"/>
      <c r="J3636" s="141">
        <v>0</v>
      </c>
      <c r="K3636" s="171">
        <v>0</v>
      </c>
      <c r="L3636" s="141">
        <v>0</v>
      </c>
    </row>
    <row r="3637" spans="2:12" ht="21">
      <c r="B3637" s="483" t="s">
        <v>248</v>
      </c>
      <c r="C3637" s="427"/>
      <c r="D3637" s="170" t="s">
        <v>247</v>
      </c>
      <c r="E3637" s="482">
        <v>0</v>
      </c>
      <c r="F3637" s="427"/>
      <c r="G3637" s="171">
        <v>0</v>
      </c>
      <c r="H3637" s="482">
        <v>0</v>
      </c>
      <c r="I3637" s="427"/>
      <c r="J3637" s="141">
        <v>0</v>
      </c>
      <c r="K3637" s="171">
        <v>0</v>
      </c>
      <c r="L3637" s="141">
        <v>0</v>
      </c>
    </row>
    <row r="3638" spans="2:12">
      <c r="B3638" s="483" t="s">
        <v>2022</v>
      </c>
      <c r="C3638" s="427"/>
      <c r="D3638" s="170" t="s">
        <v>2023</v>
      </c>
      <c r="E3638" s="482">
        <v>0</v>
      </c>
      <c r="F3638" s="427"/>
      <c r="G3638" s="171">
        <v>0</v>
      </c>
      <c r="H3638" s="482">
        <v>0</v>
      </c>
      <c r="I3638" s="427"/>
      <c r="J3638" s="172" t="s">
        <v>228</v>
      </c>
      <c r="K3638" s="172" t="s">
        <v>228</v>
      </c>
      <c r="L3638" s="172" t="s">
        <v>228</v>
      </c>
    </row>
    <row r="3639" spans="2:12" ht="21">
      <c r="B3639" s="483" t="s">
        <v>27</v>
      </c>
      <c r="C3639" s="427"/>
      <c r="D3639" s="170" t="s">
        <v>2024</v>
      </c>
      <c r="E3639" s="482">
        <v>0</v>
      </c>
      <c r="F3639" s="427"/>
      <c r="G3639" s="171">
        <v>0</v>
      </c>
      <c r="H3639" s="482">
        <v>0</v>
      </c>
      <c r="I3639" s="427"/>
      <c r="J3639" s="172" t="s">
        <v>228</v>
      </c>
      <c r="K3639" s="172" t="s">
        <v>228</v>
      </c>
      <c r="L3639" s="172" t="s">
        <v>228</v>
      </c>
    </row>
    <row r="3640" spans="2:12" ht="17.100000000000001" customHeight="1">
      <c r="B3640" s="492" t="s">
        <v>246</v>
      </c>
      <c r="C3640" s="426"/>
      <c r="D3640" s="426"/>
      <c r="E3640" s="426"/>
      <c r="F3640" s="426"/>
      <c r="G3640" s="426"/>
      <c r="H3640" s="426"/>
      <c r="I3640" s="426"/>
      <c r="J3640" s="426"/>
      <c r="K3640" s="426"/>
      <c r="L3640" s="427"/>
    </row>
    <row r="3641" spans="2:12">
      <c r="B3641" s="483" t="s">
        <v>245</v>
      </c>
      <c r="C3641" s="427"/>
      <c r="D3641" s="170" t="s">
        <v>244</v>
      </c>
      <c r="E3641" s="487" t="s">
        <v>228</v>
      </c>
      <c r="F3641" s="427"/>
      <c r="G3641" s="172" t="s">
        <v>228</v>
      </c>
      <c r="H3641" s="487" t="s">
        <v>228</v>
      </c>
      <c r="I3641" s="427"/>
      <c r="J3641" s="141">
        <v>0</v>
      </c>
      <c r="K3641" s="171">
        <v>0</v>
      </c>
      <c r="L3641" s="141">
        <v>0</v>
      </c>
    </row>
    <row r="3642" spans="2:12">
      <c r="B3642" s="483" t="s">
        <v>243</v>
      </c>
      <c r="C3642" s="427"/>
      <c r="D3642" s="170" t="s">
        <v>242</v>
      </c>
      <c r="E3642" s="487" t="s">
        <v>228</v>
      </c>
      <c r="F3642" s="427"/>
      <c r="G3642" s="172" t="s">
        <v>228</v>
      </c>
      <c r="H3642" s="487" t="s">
        <v>228</v>
      </c>
      <c r="I3642" s="427"/>
      <c r="J3642" s="141">
        <v>0</v>
      </c>
      <c r="K3642" s="171">
        <v>0</v>
      </c>
      <c r="L3642" s="141">
        <v>0</v>
      </c>
    </row>
    <row r="3643" spans="2:12">
      <c r="B3643" s="483" t="s">
        <v>241</v>
      </c>
      <c r="C3643" s="427"/>
      <c r="D3643" s="170" t="s">
        <v>240</v>
      </c>
      <c r="E3643" s="487" t="s">
        <v>228</v>
      </c>
      <c r="F3643" s="427"/>
      <c r="G3643" s="172" t="s">
        <v>228</v>
      </c>
      <c r="H3643" s="487" t="s">
        <v>228</v>
      </c>
      <c r="I3643" s="427"/>
      <c r="J3643" s="141">
        <v>0</v>
      </c>
      <c r="K3643" s="171">
        <v>0</v>
      </c>
      <c r="L3643" s="141">
        <v>0</v>
      </c>
    </row>
    <row r="3644" spans="2:12">
      <c r="B3644" s="483" t="s">
        <v>239</v>
      </c>
      <c r="C3644" s="427"/>
      <c r="D3644" s="170" t="s">
        <v>238</v>
      </c>
      <c r="E3644" s="487" t="s">
        <v>228</v>
      </c>
      <c r="F3644" s="427"/>
      <c r="G3644" s="172" t="s">
        <v>228</v>
      </c>
      <c r="H3644" s="487" t="s">
        <v>228</v>
      </c>
      <c r="I3644" s="427"/>
      <c r="J3644" s="141">
        <v>0</v>
      </c>
      <c r="K3644" s="171">
        <v>0</v>
      </c>
      <c r="L3644" s="141">
        <v>0</v>
      </c>
    </row>
    <row r="3645" spans="2:12" ht="17.100000000000001" customHeight="1">
      <c r="B3645" s="492" t="s">
        <v>237</v>
      </c>
      <c r="C3645" s="426"/>
      <c r="D3645" s="426"/>
      <c r="E3645" s="426"/>
      <c r="F3645" s="426"/>
      <c r="G3645" s="426"/>
      <c r="H3645" s="426"/>
      <c r="I3645" s="426"/>
      <c r="J3645" s="426"/>
      <c r="K3645" s="426"/>
      <c r="L3645" s="427"/>
    </row>
    <row r="3646" spans="2:12" ht="21">
      <c r="B3646" s="204" t="s">
        <v>2474</v>
      </c>
      <c r="C3646" s="174" t="s">
        <v>361</v>
      </c>
      <c r="D3646" s="229" t="s">
        <v>2440</v>
      </c>
      <c r="E3646" s="491" t="s">
        <v>228</v>
      </c>
      <c r="F3646" s="427"/>
      <c r="G3646" s="174" t="s">
        <v>228</v>
      </c>
      <c r="H3646" s="491" t="s">
        <v>228</v>
      </c>
      <c r="I3646" s="427"/>
      <c r="J3646" s="142">
        <v>45000</v>
      </c>
      <c r="K3646" s="173">
        <v>0</v>
      </c>
      <c r="L3646" s="142">
        <v>45000</v>
      </c>
    </row>
    <row r="3647" spans="2:12">
      <c r="B3647" s="483" t="s">
        <v>236</v>
      </c>
      <c r="C3647" s="427"/>
      <c r="D3647" s="170" t="s">
        <v>235</v>
      </c>
      <c r="E3647" s="487" t="s">
        <v>228</v>
      </c>
      <c r="F3647" s="427"/>
      <c r="G3647" s="172" t="s">
        <v>228</v>
      </c>
      <c r="H3647" s="487" t="s">
        <v>228</v>
      </c>
      <c r="I3647" s="427"/>
      <c r="J3647" s="141">
        <v>45000</v>
      </c>
      <c r="K3647" s="171">
        <v>0</v>
      </c>
      <c r="L3647" s="141">
        <v>45000</v>
      </c>
    </row>
    <row r="3648" spans="2:12" ht="21">
      <c r="B3648" s="204" t="s">
        <v>2474</v>
      </c>
      <c r="C3648" s="174" t="s">
        <v>361</v>
      </c>
      <c r="D3648" s="229" t="s">
        <v>2440</v>
      </c>
      <c r="E3648" s="491" t="s">
        <v>228</v>
      </c>
      <c r="F3648" s="427"/>
      <c r="G3648" s="174" t="s">
        <v>228</v>
      </c>
      <c r="H3648" s="491" t="s">
        <v>228</v>
      </c>
      <c r="I3648" s="427"/>
      <c r="J3648" s="142">
        <v>45000</v>
      </c>
      <c r="K3648" s="173">
        <v>0</v>
      </c>
      <c r="L3648" s="142">
        <v>45000</v>
      </c>
    </row>
    <row r="3649" spans="2:12">
      <c r="B3649" s="483" t="s">
        <v>234</v>
      </c>
      <c r="C3649" s="427"/>
      <c r="D3649" s="170" t="s">
        <v>233</v>
      </c>
      <c r="E3649" s="487" t="s">
        <v>228</v>
      </c>
      <c r="F3649" s="427"/>
      <c r="G3649" s="172" t="s">
        <v>228</v>
      </c>
      <c r="H3649" s="487" t="s">
        <v>228</v>
      </c>
      <c r="I3649" s="427"/>
      <c r="J3649" s="141">
        <v>45000</v>
      </c>
      <c r="K3649" s="171">
        <v>0</v>
      </c>
      <c r="L3649" s="141">
        <v>45000</v>
      </c>
    </row>
    <row r="3650" spans="2:12" ht="21">
      <c r="B3650" s="483" t="s">
        <v>232</v>
      </c>
      <c r="C3650" s="427"/>
      <c r="D3650" s="170" t="s">
        <v>77</v>
      </c>
      <c r="E3650" s="487" t="s">
        <v>228</v>
      </c>
      <c r="F3650" s="427"/>
      <c r="G3650" s="172" t="s">
        <v>228</v>
      </c>
      <c r="H3650" s="487" t="s">
        <v>228</v>
      </c>
      <c r="I3650" s="427"/>
      <c r="J3650" s="141">
        <v>0</v>
      </c>
      <c r="K3650" s="171">
        <v>0</v>
      </c>
      <c r="L3650" s="141">
        <v>0</v>
      </c>
    </row>
    <row r="3651" spans="2:12" ht="21">
      <c r="B3651" s="483" t="s">
        <v>231</v>
      </c>
      <c r="C3651" s="427"/>
      <c r="D3651" s="170" t="s">
        <v>230</v>
      </c>
      <c r="E3651" s="487" t="s">
        <v>228</v>
      </c>
      <c r="F3651" s="427"/>
      <c r="G3651" s="172" t="s">
        <v>228</v>
      </c>
      <c r="H3651" s="487" t="s">
        <v>228</v>
      </c>
      <c r="I3651" s="427"/>
      <c r="J3651" s="141">
        <v>0</v>
      </c>
      <c r="K3651" s="171">
        <v>0</v>
      </c>
      <c r="L3651" s="141">
        <v>0</v>
      </c>
    </row>
    <row r="3652" spans="2:12">
      <c r="B3652" s="143" t="s">
        <v>228</v>
      </c>
      <c r="C3652" s="143" t="s">
        <v>228</v>
      </c>
      <c r="D3652" s="143" t="s">
        <v>228</v>
      </c>
      <c r="E3652" s="488" t="s">
        <v>228</v>
      </c>
      <c r="F3652" s="422"/>
      <c r="G3652" s="143" t="s">
        <v>228</v>
      </c>
      <c r="H3652" s="488" t="s">
        <v>228</v>
      </c>
      <c r="I3652" s="422"/>
      <c r="J3652" s="143" t="s">
        <v>228</v>
      </c>
      <c r="K3652" s="143" t="s">
        <v>228</v>
      </c>
      <c r="L3652" s="143" t="s">
        <v>228</v>
      </c>
    </row>
    <row r="3653" spans="2:12">
      <c r="B3653" s="485" t="s">
        <v>2113</v>
      </c>
      <c r="C3653" s="444"/>
      <c r="D3653" s="167" t="s">
        <v>2114</v>
      </c>
      <c r="E3653" s="484" t="s">
        <v>2425</v>
      </c>
      <c r="F3653" s="444"/>
      <c r="G3653" s="168" t="s">
        <v>2426</v>
      </c>
      <c r="H3653" s="484" t="s">
        <v>3</v>
      </c>
      <c r="I3653" s="444"/>
      <c r="J3653" s="168" t="s">
        <v>2425</v>
      </c>
      <c r="K3653" s="168" t="s">
        <v>2426</v>
      </c>
      <c r="L3653" s="168" t="s">
        <v>3</v>
      </c>
    </row>
    <row r="3654" spans="2:12">
      <c r="B3654" s="493" t="s">
        <v>228</v>
      </c>
      <c r="C3654" s="427"/>
      <c r="D3654" s="169" t="s">
        <v>228</v>
      </c>
      <c r="E3654" s="490" t="s">
        <v>258</v>
      </c>
      <c r="F3654" s="432"/>
      <c r="G3654" s="432"/>
      <c r="H3654" s="432"/>
      <c r="I3654" s="433"/>
      <c r="J3654" s="490" t="s">
        <v>257</v>
      </c>
      <c r="K3654" s="432"/>
      <c r="L3654" s="433"/>
    </row>
    <row r="3655" spans="2:12" ht="21">
      <c r="B3655" s="483" t="s">
        <v>248</v>
      </c>
      <c r="C3655" s="427"/>
      <c r="D3655" s="170" t="s">
        <v>247</v>
      </c>
      <c r="E3655" s="482">
        <v>-13565.43</v>
      </c>
      <c r="F3655" s="427"/>
      <c r="G3655" s="171">
        <v>-12300</v>
      </c>
      <c r="H3655" s="482">
        <v>-1265.43</v>
      </c>
      <c r="I3655" s="427"/>
      <c r="J3655" s="141">
        <v>0</v>
      </c>
      <c r="K3655" s="171">
        <v>0</v>
      </c>
      <c r="L3655" s="141">
        <v>0</v>
      </c>
    </row>
    <row r="3656" spans="2:12">
      <c r="B3656" s="483" t="s">
        <v>241</v>
      </c>
      <c r="C3656" s="427"/>
      <c r="D3656" s="170" t="s">
        <v>240</v>
      </c>
      <c r="E3656" s="487" t="s">
        <v>228</v>
      </c>
      <c r="F3656" s="427"/>
      <c r="G3656" s="172" t="s">
        <v>228</v>
      </c>
      <c r="H3656" s="487" t="s">
        <v>228</v>
      </c>
      <c r="I3656" s="427"/>
      <c r="J3656" s="141">
        <v>0</v>
      </c>
      <c r="K3656" s="171">
        <v>0</v>
      </c>
      <c r="L3656" s="141">
        <v>0</v>
      </c>
    </row>
    <row r="3657" spans="2:12">
      <c r="B3657" s="483" t="s">
        <v>239</v>
      </c>
      <c r="C3657" s="427"/>
      <c r="D3657" s="170" t="s">
        <v>238</v>
      </c>
      <c r="E3657" s="487" t="s">
        <v>228</v>
      </c>
      <c r="F3657" s="427"/>
      <c r="G3657" s="172" t="s">
        <v>228</v>
      </c>
      <c r="H3657" s="487" t="s">
        <v>228</v>
      </c>
      <c r="I3657" s="427"/>
      <c r="J3657" s="141">
        <v>0</v>
      </c>
      <c r="K3657" s="171">
        <v>0</v>
      </c>
      <c r="L3657" s="141">
        <v>0</v>
      </c>
    </row>
    <row r="3658" spans="2:12" ht="21">
      <c r="B3658" s="483" t="s">
        <v>232</v>
      </c>
      <c r="C3658" s="427"/>
      <c r="D3658" s="170" t="s">
        <v>77</v>
      </c>
      <c r="E3658" s="487" t="s">
        <v>228</v>
      </c>
      <c r="F3658" s="427"/>
      <c r="G3658" s="172" t="s">
        <v>228</v>
      </c>
      <c r="H3658" s="487" t="s">
        <v>228</v>
      </c>
      <c r="I3658" s="427"/>
      <c r="J3658" s="141">
        <v>0</v>
      </c>
      <c r="K3658" s="171">
        <v>0</v>
      </c>
      <c r="L3658" s="141">
        <v>0</v>
      </c>
    </row>
    <row r="3659" spans="2:12" ht="21">
      <c r="B3659" s="483" t="s">
        <v>231</v>
      </c>
      <c r="C3659" s="427"/>
      <c r="D3659" s="170" t="s">
        <v>230</v>
      </c>
      <c r="E3659" s="487" t="s">
        <v>228</v>
      </c>
      <c r="F3659" s="427"/>
      <c r="G3659" s="172" t="s">
        <v>228</v>
      </c>
      <c r="H3659" s="487" t="s">
        <v>228</v>
      </c>
      <c r="I3659" s="427"/>
      <c r="J3659" s="141">
        <v>0</v>
      </c>
      <c r="K3659" s="171">
        <v>0</v>
      </c>
      <c r="L3659" s="141">
        <v>0</v>
      </c>
    </row>
    <row r="3660" spans="2:12" ht="21">
      <c r="B3660" s="483" t="s">
        <v>27</v>
      </c>
      <c r="C3660" s="427"/>
      <c r="D3660" s="170" t="s">
        <v>2024</v>
      </c>
      <c r="E3660" s="482">
        <v>-13565.43</v>
      </c>
      <c r="F3660" s="427"/>
      <c r="G3660" s="171">
        <v>-12300</v>
      </c>
      <c r="H3660" s="482">
        <v>-1265.43</v>
      </c>
      <c r="I3660" s="427"/>
      <c r="J3660" s="172" t="s">
        <v>228</v>
      </c>
      <c r="K3660" s="172" t="s">
        <v>228</v>
      </c>
      <c r="L3660" s="172" t="s">
        <v>228</v>
      </c>
    </row>
    <row r="3661" spans="2:12">
      <c r="B3661" s="143" t="s">
        <v>228</v>
      </c>
      <c r="C3661" s="143" t="s">
        <v>228</v>
      </c>
      <c r="D3661" s="143" t="s">
        <v>228</v>
      </c>
      <c r="E3661" s="488" t="s">
        <v>228</v>
      </c>
      <c r="F3661" s="422"/>
      <c r="G3661" s="143" t="s">
        <v>228</v>
      </c>
      <c r="H3661" s="488" t="s">
        <v>228</v>
      </c>
      <c r="I3661" s="422"/>
      <c r="J3661" s="143" t="s">
        <v>228</v>
      </c>
      <c r="K3661" s="143" t="s">
        <v>228</v>
      </c>
      <c r="L3661" s="143" t="s">
        <v>228</v>
      </c>
    </row>
    <row r="3662" spans="2:12" ht="24">
      <c r="B3662" s="485" t="s">
        <v>2115</v>
      </c>
      <c r="C3662" s="444"/>
      <c r="D3662" s="167" t="s">
        <v>2116</v>
      </c>
      <c r="E3662" s="484" t="s">
        <v>2425</v>
      </c>
      <c r="F3662" s="444"/>
      <c r="G3662" s="168" t="s">
        <v>2426</v>
      </c>
      <c r="H3662" s="484" t="s">
        <v>3</v>
      </c>
      <c r="I3662" s="444"/>
      <c r="J3662" s="168" t="s">
        <v>2425</v>
      </c>
      <c r="K3662" s="168" t="s">
        <v>2426</v>
      </c>
      <c r="L3662" s="168" t="s">
        <v>3</v>
      </c>
    </row>
    <row r="3663" spans="2:12">
      <c r="B3663" s="493" t="s">
        <v>228</v>
      </c>
      <c r="C3663" s="427"/>
      <c r="D3663" s="169" t="s">
        <v>228</v>
      </c>
      <c r="E3663" s="490" t="s">
        <v>258</v>
      </c>
      <c r="F3663" s="432"/>
      <c r="G3663" s="432"/>
      <c r="H3663" s="432"/>
      <c r="I3663" s="433"/>
      <c r="J3663" s="490" t="s">
        <v>257</v>
      </c>
      <c r="K3663" s="432"/>
      <c r="L3663" s="433"/>
    </row>
    <row r="3664" spans="2:12" ht="21">
      <c r="B3664" s="483" t="s">
        <v>248</v>
      </c>
      <c r="C3664" s="427"/>
      <c r="D3664" s="170" t="s">
        <v>247</v>
      </c>
      <c r="E3664" s="482">
        <v>-13565.43</v>
      </c>
      <c r="F3664" s="427"/>
      <c r="G3664" s="171">
        <v>-12300</v>
      </c>
      <c r="H3664" s="482">
        <v>-1265.43</v>
      </c>
      <c r="I3664" s="427"/>
      <c r="J3664" s="141">
        <v>0</v>
      </c>
      <c r="K3664" s="171">
        <v>0</v>
      </c>
      <c r="L3664" s="141">
        <v>0</v>
      </c>
    </row>
    <row r="3665" spans="2:12">
      <c r="B3665" s="483" t="s">
        <v>241</v>
      </c>
      <c r="C3665" s="427"/>
      <c r="D3665" s="170" t="s">
        <v>240</v>
      </c>
      <c r="E3665" s="487" t="s">
        <v>228</v>
      </c>
      <c r="F3665" s="427"/>
      <c r="G3665" s="172" t="s">
        <v>228</v>
      </c>
      <c r="H3665" s="487" t="s">
        <v>228</v>
      </c>
      <c r="I3665" s="427"/>
      <c r="J3665" s="141">
        <v>0</v>
      </c>
      <c r="K3665" s="171">
        <v>0</v>
      </c>
      <c r="L3665" s="141">
        <v>0</v>
      </c>
    </row>
    <row r="3666" spans="2:12">
      <c r="B3666" s="483" t="s">
        <v>239</v>
      </c>
      <c r="C3666" s="427"/>
      <c r="D3666" s="170" t="s">
        <v>238</v>
      </c>
      <c r="E3666" s="487" t="s">
        <v>228</v>
      </c>
      <c r="F3666" s="427"/>
      <c r="G3666" s="172" t="s">
        <v>228</v>
      </c>
      <c r="H3666" s="487" t="s">
        <v>228</v>
      </c>
      <c r="I3666" s="427"/>
      <c r="J3666" s="141">
        <v>0</v>
      </c>
      <c r="K3666" s="171">
        <v>0</v>
      </c>
      <c r="L3666" s="141">
        <v>0</v>
      </c>
    </row>
    <row r="3667" spans="2:12" ht="21">
      <c r="B3667" s="483" t="s">
        <v>232</v>
      </c>
      <c r="C3667" s="427"/>
      <c r="D3667" s="170" t="s">
        <v>77</v>
      </c>
      <c r="E3667" s="487" t="s">
        <v>228</v>
      </c>
      <c r="F3667" s="427"/>
      <c r="G3667" s="172" t="s">
        <v>228</v>
      </c>
      <c r="H3667" s="487" t="s">
        <v>228</v>
      </c>
      <c r="I3667" s="427"/>
      <c r="J3667" s="141">
        <v>0</v>
      </c>
      <c r="K3667" s="171">
        <v>0</v>
      </c>
      <c r="L3667" s="141">
        <v>0</v>
      </c>
    </row>
    <row r="3668" spans="2:12" ht="21">
      <c r="B3668" s="483" t="s">
        <v>231</v>
      </c>
      <c r="C3668" s="427"/>
      <c r="D3668" s="170" t="s">
        <v>230</v>
      </c>
      <c r="E3668" s="487" t="s">
        <v>228</v>
      </c>
      <c r="F3668" s="427"/>
      <c r="G3668" s="172" t="s">
        <v>228</v>
      </c>
      <c r="H3668" s="487" t="s">
        <v>228</v>
      </c>
      <c r="I3668" s="427"/>
      <c r="J3668" s="141">
        <v>0</v>
      </c>
      <c r="K3668" s="171">
        <v>0</v>
      </c>
      <c r="L3668" s="141">
        <v>0</v>
      </c>
    </row>
    <row r="3669" spans="2:12" ht="21">
      <c r="B3669" s="483" t="s">
        <v>27</v>
      </c>
      <c r="C3669" s="427"/>
      <c r="D3669" s="170" t="s">
        <v>2024</v>
      </c>
      <c r="E3669" s="482">
        <v>-13565.43</v>
      </c>
      <c r="F3669" s="427"/>
      <c r="G3669" s="171">
        <v>-12300</v>
      </c>
      <c r="H3669" s="482">
        <v>-1265.43</v>
      </c>
      <c r="I3669" s="427"/>
      <c r="J3669" s="172" t="s">
        <v>228</v>
      </c>
      <c r="K3669" s="172" t="s">
        <v>228</v>
      </c>
      <c r="L3669" s="172" t="s">
        <v>228</v>
      </c>
    </row>
    <row r="3670" spans="2:12">
      <c r="B3670" s="143" t="s">
        <v>228</v>
      </c>
      <c r="C3670" s="143" t="s">
        <v>228</v>
      </c>
      <c r="D3670" s="143" t="s">
        <v>228</v>
      </c>
      <c r="E3670" s="488" t="s">
        <v>228</v>
      </c>
      <c r="F3670" s="422"/>
      <c r="G3670" s="143" t="s">
        <v>228</v>
      </c>
      <c r="H3670" s="488" t="s">
        <v>228</v>
      </c>
      <c r="I3670" s="422"/>
      <c r="J3670" s="143" t="s">
        <v>228</v>
      </c>
      <c r="K3670" s="143" t="s">
        <v>228</v>
      </c>
      <c r="L3670" s="143" t="s">
        <v>228</v>
      </c>
    </row>
    <row r="3671" spans="2:12" ht="24">
      <c r="B3671" s="485" t="s">
        <v>2117</v>
      </c>
      <c r="C3671" s="444"/>
      <c r="D3671" s="167" t="s">
        <v>2118</v>
      </c>
      <c r="E3671" s="484" t="s">
        <v>2425</v>
      </c>
      <c r="F3671" s="444"/>
      <c r="G3671" s="168" t="s">
        <v>2426</v>
      </c>
      <c r="H3671" s="484" t="s">
        <v>3</v>
      </c>
      <c r="I3671" s="444"/>
      <c r="J3671" s="168" t="s">
        <v>2425</v>
      </c>
      <c r="K3671" s="168" t="s">
        <v>2426</v>
      </c>
      <c r="L3671" s="168" t="s">
        <v>3</v>
      </c>
    </row>
    <row r="3672" spans="2:12">
      <c r="B3672" s="486" t="s">
        <v>259</v>
      </c>
      <c r="C3672" s="427"/>
      <c r="D3672" s="169" t="s">
        <v>228</v>
      </c>
      <c r="E3672" s="490" t="s">
        <v>258</v>
      </c>
      <c r="F3672" s="432"/>
      <c r="G3672" s="432"/>
      <c r="H3672" s="432"/>
      <c r="I3672" s="433"/>
      <c r="J3672" s="490" t="s">
        <v>257</v>
      </c>
      <c r="K3672" s="432"/>
      <c r="L3672" s="433"/>
    </row>
    <row r="3673" spans="2:12" ht="17.100000000000001" customHeight="1">
      <c r="B3673" s="492" t="s">
        <v>256</v>
      </c>
      <c r="C3673" s="426"/>
      <c r="D3673" s="426"/>
      <c r="E3673" s="426"/>
      <c r="F3673" s="426"/>
      <c r="G3673" s="426"/>
      <c r="H3673" s="426"/>
      <c r="I3673" s="426"/>
      <c r="J3673" s="426"/>
      <c r="K3673" s="426"/>
      <c r="L3673" s="427"/>
    </row>
    <row r="3674" spans="2:12" ht="21">
      <c r="B3674" s="204" t="s">
        <v>2119</v>
      </c>
      <c r="C3674" s="174" t="s">
        <v>2076</v>
      </c>
      <c r="D3674" s="229" t="s">
        <v>2077</v>
      </c>
      <c r="E3674" s="489">
        <v>12277.56</v>
      </c>
      <c r="F3674" s="427"/>
      <c r="G3674" s="173">
        <v>0</v>
      </c>
      <c r="H3674" s="489">
        <v>12277.56</v>
      </c>
      <c r="I3674" s="427"/>
      <c r="J3674" s="174" t="s">
        <v>228</v>
      </c>
      <c r="K3674" s="174" t="s">
        <v>228</v>
      </c>
      <c r="L3674" s="174" t="s">
        <v>228</v>
      </c>
    </row>
    <row r="3675" spans="2:12">
      <c r="B3675" s="483" t="s">
        <v>252</v>
      </c>
      <c r="C3675" s="427"/>
      <c r="D3675" s="170" t="s">
        <v>251</v>
      </c>
      <c r="E3675" s="482">
        <v>12277.56</v>
      </c>
      <c r="F3675" s="427"/>
      <c r="G3675" s="171">
        <v>0</v>
      </c>
      <c r="H3675" s="482">
        <v>12277.56</v>
      </c>
      <c r="I3675" s="427"/>
      <c r="J3675" s="141">
        <v>0</v>
      </c>
      <c r="K3675" s="171">
        <v>0</v>
      </c>
      <c r="L3675" s="141">
        <v>0</v>
      </c>
    </row>
    <row r="3676" spans="2:12" ht="21">
      <c r="B3676" s="204" t="s">
        <v>2119</v>
      </c>
      <c r="C3676" s="174" t="s">
        <v>2120</v>
      </c>
      <c r="D3676" s="229" t="s">
        <v>2121</v>
      </c>
      <c r="E3676" s="489">
        <v>25842.99</v>
      </c>
      <c r="F3676" s="427"/>
      <c r="G3676" s="173">
        <v>12300</v>
      </c>
      <c r="H3676" s="489">
        <v>13542.99</v>
      </c>
      <c r="I3676" s="427"/>
      <c r="J3676" s="174" t="s">
        <v>228</v>
      </c>
      <c r="K3676" s="174" t="s">
        <v>228</v>
      </c>
      <c r="L3676" s="174" t="s">
        <v>228</v>
      </c>
    </row>
    <row r="3677" spans="2:12" ht="21">
      <c r="B3677" s="483" t="s">
        <v>250</v>
      </c>
      <c r="C3677" s="427"/>
      <c r="D3677" s="170" t="s">
        <v>249</v>
      </c>
      <c r="E3677" s="482">
        <v>25842.99</v>
      </c>
      <c r="F3677" s="427"/>
      <c r="G3677" s="171">
        <v>12300</v>
      </c>
      <c r="H3677" s="482">
        <v>13542.99</v>
      </c>
      <c r="I3677" s="427"/>
      <c r="J3677" s="141">
        <v>0</v>
      </c>
      <c r="K3677" s="171">
        <v>0</v>
      </c>
      <c r="L3677" s="141">
        <v>0</v>
      </c>
    </row>
    <row r="3678" spans="2:12" ht="21">
      <c r="B3678" s="483" t="s">
        <v>248</v>
      </c>
      <c r="C3678" s="427"/>
      <c r="D3678" s="170" t="s">
        <v>247</v>
      </c>
      <c r="E3678" s="482">
        <v>-13565.43</v>
      </c>
      <c r="F3678" s="427"/>
      <c r="G3678" s="171">
        <v>-12300</v>
      </c>
      <c r="H3678" s="482">
        <v>-1265.43</v>
      </c>
      <c r="I3678" s="427"/>
      <c r="J3678" s="141">
        <v>0</v>
      </c>
      <c r="K3678" s="171">
        <v>0</v>
      </c>
      <c r="L3678" s="141">
        <v>0</v>
      </c>
    </row>
    <row r="3679" spans="2:12">
      <c r="B3679" s="483" t="s">
        <v>2022</v>
      </c>
      <c r="C3679" s="427"/>
      <c r="D3679" s="170" t="s">
        <v>2023</v>
      </c>
      <c r="E3679" s="482">
        <v>0</v>
      </c>
      <c r="F3679" s="427"/>
      <c r="G3679" s="171">
        <v>0</v>
      </c>
      <c r="H3679" s="482">
        <v>0</v>
      </c>
      <c r="I3679" s="427"/>
      <c r="J3679" s="172" t="s">
        <v>228</v>
      </c>
      <c r="K3679" s="172" t="s">
        <v>228</v>
      </c>
      <c r="L3679" s="172" t="s">
        <v>228</v>
      </c>
    </row>
    <row r="3680" spans="2:12" ht="21">
      <c r="B3680" s="483" t="s">
        <v>27</v>
      </c>
      <c r="C3680" s="427"/>
      <c r="D3680" s="170" t="s">
        <v>2024</v>
      </c>
      <c r="E3680" s="482">
        <v>-13565.43</v>
      </c>
      <c r="F3680" s="427"/>
      <c r="G3680" s="171">
        <v>-12300</v>
      </c>
      <c r="H3680" s="482">
        <v>-1265.43</v>
      </c>
      <c r="I3680" s="427"/>
      <c r="J3680" s="172" t="s">
        <v>228</v>
      </c>
      <c r="K3680" s="172" t="s">
        <v>228</v>
      </c>
      <c r="L3680" s="172" t="s">
        <v>228</v>
      </c>
    </row>
    <row r="3681" spans="2:12" ht="17.100000000000001" customHeight="1">
      <c r="B3681" s="492" t="s">
        <v>246</v>
      </c>
      <c r="C3681" s="426"/>
      <c r="D3681" s="426"/>
      <c r="E3681" s="426"/>
      <c r="F3681" s="426"/>
      <c r="G3681" s="426"/>
      <c r="H3681" s="426"/>
      <c r="I3681" s="426"/>
      <c r="J3681" s="426"/>
      <c r="K3681" s="426"/>
      <c r="L3681" s="427"/>
    </row>
    <row r="3682" spans="2:12">
      <c r="B3682" s="483" t="s">
        <v>245</v>
      </c>
      <c r="C3682" s="427"/>
      <c r="D3682" s="170" t="s">
        <v>244</v>
      </c>
      <c r="E3682" s="487" t="s">
        <v>228</v>
      </c>
      <c r="F3682" s="427"/>
      <c r="G3682" s="172" t="s">
        <v>228</v>
      </c>
      <c r="H3682" s="487" t="s">
        <v>228</v>
      </c>
      <c r="I3682" s="427"/>
      <c r="J3682" s="141">
        <v>0</v>
      </c>
      <c r="K3682" s="171">
        <v>0</v>
      </c>
      <c r="L3682" s="141">
        <v>0</v>
      </c>
    </row>
    <row r="3683" spans="2:12">
      <c r="B3683" s="483" t="s">
        <v>243</v>
      </c>
      <c r="C3683" s="427"/>
      <c r="D3683" s="170" t="s">
        <v>242</v>
      </c>
      <c r="E3683" s="487" t="s">
        <v>228</v>
      </c>
      <c r="F3683" s="427"/>
      <c r="G3683" s="172" t="s">
        <v>228</v>
      </c>
      <c r="H3683" s="487" t="s">
        <v>228</v>
      </c>
      <c r="I3683" s="427"/>
      <c r="J3683" s="141">
        <v>0</v>
      </c>
      <c r="K3683" s="171">
        <v>0</v>
      </c>
      <c r="L3683" s="141">
        <v>0</v>
      </c>
    </row>
    <row r="3684" spans="2:12">
      <c r="B3684" s="483" t="s">
        <v>241</v>
      </c>
      <c r="C3684" s="427"/>
      <c r="D3684" s="170" t="s">
        <v>240</v>
      </c>
      <c r="E3684" s="487" t="s">
        <v>228</v>
      </c>
      <c r="F3684" s="427"/>
      <c r="G3684" s="172" t="s">
        <v>228</v>
      </c>
      <c r="H3684" s="487" t="s">
        <v>228</v>
      </c>
      <c r="I3684" s="427"/>
      <c r="J3684" s="141">
        <v>0</v>
      </c>
      <c r="K3684" s="171">
        <v>0</v>
      </c>
      <c r="L3684" s="141">
        <v>0</v>
      </c>
    </row>
    <row r="3685" spans="2:12">
      <c r="B3685" s="483" t="s">
        <v>239</v>
      </c>
      <c r="C3685" s="427"/>
      <c r="D3685" s="170" t="s">
        <v>238</v>
      </c>
      <c r="E3685" s="487" t="s">
        <v>228</v>
      </c>
      <c r="F3685" s="427"/>
      <c r="G3685" s="172" t="s">
        <v>228</v>
      </c>
      <c r="H3685" s="487" t="s">
        <v>228</v>
      </c>
      <c r="I3685" s="427"/>
      <c r="J3685" s="141">
        <v>0</v>
      </c>
      <c r="K3685" s="171">
        <v>0</v>
      </c>
      <c r="L3685" s="141">
        <v>0</v>
      </c>
    </row>
    <row r="3686" spans="2:12" ht="17.100000000000001" customHeight="1">
      <c r="B3686" s="492" t="s">
        <v>237</v>
      </c>
      <c r="C3686" s="426"/>
      <c r="D3686" s="426"/>
      <c r="E3686" s="426"/>
      <c r="F3686" s="426"/>
      <c r="G3686" s="426"/>
      <c r="H3686" s="426"/>
      <c r="I3686" s="426"/>
      <c r="J3686" s="426"/>
      <c r="K3686" s="426"/>
      <c r="L3686" s="427"/>
    </row>
    <row r="3687" spans="2:12">
      <c r="B3687" s="483" t="s">
        <v>236</v>
      </c>
      <c r="C3687" s="427"/>
      <c r="D3687" s="170" t="s">
        <v>235</v>
      </c>
      <c r="E3687" s="487" t="s">
        <v>228</v>
      </c>
      <c r="F3687" s="427"/>
      <c r="G3687" s="172" t="s">
        <v>228</v>
      </c>
      <c r="H3687" s="487" t="s">
        <v>228</v>
      </c>
      <c r="I3687" s="427"/>
      <c r="J3687" s="141">
        <v>0</v>
      </c>
      <c r="K3687" s="171">
        <v>0</v>
      </c>
      <c r="L3687" s="141">
        <v>0</v>
      </c>
    </row>
    <row r="3688" spans="2:12">
      <c r="B3688" s="483" t="s">
        <v>234</v>
      </c>
      <c r="C3688" s="427"/>
      <c r="D3688" s="170" t="s">
        <v>233</v>
      </c>
      <c r="E3688" s="487" t="s">
        <v>228</v>
      </c>
      <c r="F3688" s="427"/>
      <c r="G3688" s="172" t="s">
        <v>228</v>
      </c>
      <c r="H3688" s="487" t="s">
        <v>228</v>
      </c>
      <c r="I3688" s="427"/>
      <c r="J3688" s="141">
        <v>0</v>
      </c>
      <c r="K3688" s="171">
        <v>0</v>
      </c>
      <c r="L3688" s="141">
        <v>0</v>
      </c>
    </row>
    <row r="3689" spans="2:12" ht="21">
      <c r="B3689" s="483" t="s">
        <v>232</v>
      </c>
      <c r="C3689" s="427"/>
      <c r="D3689" s="170" t="s">
        <v>77</v>
      </c>
      <c r="E3689" s="487" t="s">
        <v>228</v>
      </c>
      <c r="F3689" s="427"/>
      <c r="G3689" s="172" t="s">
        <v>228</v>
      </c>
      <c r="H3689" s="487" t="s">
        <v>228</v>
      </c>
      <c r="I3689" s="427"/>
      <c r="J3689" s="141">
        <v>0</v>
      </c>
      <c r="K3689" s="171">
        <v>0</v>
      </c>
      <c r="L3689" s="141">
        <v>0</v>
      </c>
    </row>
    <row r="3690" spans="2:12" ht="21">
      <c r="B3690" s="483" t="s">
        <v>231</v>
      </c>
      <c r="C3690" s="427"/>
      <c r="D3690" s="170" t="s">
        <v>230</v>
      </c>
      <c r="E3690" s="487" t="s">
        <v>228</v>
      </c>
      <c r="F3690" s="427"/>
      <c r="G3690" s="172" t="s">
        <v>228</v>
      </c>
      <c r="H3690" s="487" t="s">
        <v>228</v>
      </c>
      <c r="I3690" s="427"/>
      <c r="J3690" s="141">
        <v>0</v>
      </c>
      <c r="K3690" s="171">
        <v>0</v>
      </c>
      <c r="L3690" s="141">
        <v>0</v>
      </c>
    </row>
    <row r="3691" spans="2:12">
      <c r="B3691" s="143" t="s">
        <v>228</v>
      </c>
      <c r="C3691" s="143" t="s">
        <v>228</v>
      </c>
      <c r="D3691" s="143" t="s">
        <v>228</v>
      </c>
      <c r="E3691" s="488" t="s">
        <v>228</v>
      </c>
      <c r="F3691" s="422"/>
      <c r="G3691" s="143" t="s">
        <v>228</v>
      </c>
      <c r="H3691" s="488" t="s">
        <v>228</v>
      </c>
      <c r="I3691" s="422"/>
      <c r="J3691" s="143" t="s">
        <v>228</v>
      </c>
      <c r="K3691" s="143" t="s">
        <v>228</v>
      </c>
      <c r="L3691" s="143" t="s">
        <v>228</v>
      </c>
    </row>
    <row r="3692" spans="2:12" ht="0" hidden="1" customHeight="1"/>
    <row r="3697" s="133" customFormat="1"/>
    <row r="3698" s="133" customFormat="1"/>
    <row r="3699" s="133" customFormat="1"/>
    <row r="3700" s="133" customFormat="1"/>
    <row r="3701" s="133" customFormat="1"/>
    <row r="3702" s="133" customFormat="1"/>
    <row r="3703" s="133" customFormat="1"/>
    <row r="3704" s="133" customFormat="1"/>
    <row r="3705" s="133" customFormat="1"/>
    <row r="3713" s="133" customFormat="1"/>
    <row r="3714" s="133" customFormat="1"/>
    <row r="3715" s="133" customFormat="1"/>
    <row r="3716" s="133" customFormat="1"/>
    <row r="3717" s="133" customFormat="1"/>
    <row r="3718" s="133" customFormat="1"/>
    <row r="3719" s="133" customFormat="1"/>
    <row r="3720" s="133" customFormat="1"/>
    <row r="3721" s="133" customFormat="1"/>
    <row r="3722" s="133" customFormat="1"/>
    <row r="3723" s="133" customFormat="1"/>
    <row r="3724" s="133" customFormat="1"/>
    <row r="3725" s="133" customFormat="1"/>
    <row r="3726" s="133" customFormat="1"/>
    <row r="3727" s="133" customFormat="1"/>
    <row r="3728" s="133" customFormat="1"/>
    <row r="3729" s="133" customFormat="1"/>
    <row r="3730" s="133" customFormat="1"/>
    <row r="3731" s="133" customFormat="1"/>
    <row r="3732" s="133" customFormat="1"/>
    <row r="3733" s="133" customFormat="1"/>
    <row r="3734" s="133" customFormat="1"/>
    <row r="3735" s="133" customFormat="1"/>
    <row r="3736" s="133" customFormat="1"/>
    <row r="3737" s="133" customFormat="1"/>
    <row r="3738" s="133" customFormat="1"/>
    <row r="3739" s="133" customFormat="1"/>
    <row r="3740" s="133" customFormat="1"/>
    <row r="3741" s="133" customFormat="1"/>
    <row r="3742" s="133" customFormat="1"/>
    <row r="3743" s="133" customFormat="1"/>
    <row r="3744" s="133" customFormat="1"/>
    <row r="3745" s="133" customFormat="1"/>
    <row r="3746" s="133" customFormat="1"/>
    <row r="3747" s="133" customFormat="1"/>
    <row r="3748" s="133" customFormat="1"/>
    <row r="3749" s="133" customFormat="1"/>
    <row r="3750" s="133" customFormat="1"/>
    <row r="3751" s="133" customFormat="1"/>
    <row r="3752" s="133" customFormat="1"/>
    <row r="3753" s="133" customFormat="1"/>
    <row r="3754" s="133" customFormat="1"/>
    <row r="3755" s="133" customFormat="1"/>
    <row r="3756" s="133" customFormat="1"/>
    <row r="3757" s="133" customFormat="1"/>
    <row r="3758" s="133" customFormat="1"/>
    <row r="3759" s="133" customFormat="1"/>
    <row r="3760" s="133" customFormat="1"/>
    <row r="3761" s="133" customFormat="1"/>
    <row r="3762" s="133" customFormat="1"/>
    <row r="3763" s="133" customFormat="1"/>
    <row r="3764" s="133" customFormat="1"/>
    <row r="3765" s="133" customFormat="1"/>
    <row r="3766" s="133" customFormat="1"/>
    <row r="3767" s="133" customFormat="1"/>
    <row r="3768" s="133" customFormat="1"/>
    <row r="3769" s="133" customFormat="1"/>
    <row r="3770" s="133" customFormat="1"/>
    <row r="3771" s="133" customFormat="1"/>
    <row r="3772" s="133" customFormat="1"/>
    <row r="3773" s="133" customFormat="1"/>
    <row r="3774" s="133" customFormat="1"/>
    <row r="3775" s="133" customFormat="1"/>
    <row r="3776" s="133" customFormat="1"/>
    <row r="3777" s="133" customFormat="1"/>
    <row r="3778" s="133" customFormat="1"/>
    <row r="3779" s="133" customFormat="1"/>
    <row r="3780" s="133" customFormat="1"/>
    <row r="3781" s="133" customFormat="1"/>
    <row r="3782" s="133" customFormat="1"/>
    <row r="3783" s="133" customFormat="1"/>
    <row r="3784" s="133" customFormat="1"/>
    <row r="3785" s="133" customFormat="1"/>
    <row r="3786" s="133" customFormat="1"/>
    <row r="3787" s="133" customFormat="1"/>
    <row r="3788" s="133" customFormat="1"/>
    <row r="3789" s="133" customFormat="1"/>
    <row r="3790" s="133" customFormat="1"/>
    <row r="3791" s="133" customFormat="1"/>
    <row r="3792" s="133" customFormat="1"/>
    <row r="3793" s="133" customFormat="1"/>
    <row r="3794" s="133" customFormat="1"/>
    <row r="3795" s="133" customFormat="1"/>
    <row r="3796" s="133" customFormat="1"/>
    <row r="3797" s="133" customFormat="1"/>
    <row r="3798" s="133" customFormat="1"/>
    <row r="3799" s="133" customFormat="1"/>
    <row r="3800" s="133" customFormat="1"/>
    <row r="3801" s="133" customFormat="1"/>
    <row r="3802" s="133" customFormat="1"/>
    <row r="3803" s="133" customFormat="1"/>
    <row r="3804" s="133" customFormat="1"/>
    <row r="3805" s="133" customFormat="1"/>
    <row r="3806" s="133" customFormat="1"/>
    <row r="3807" s="133" customFormat="1"/>
    <row r="3808" s="133" customFormat="1"/>
    <row r="3809" s="133" customFormat="1"/>
    <row r="3810" s="133" customFormat="1"/>
    <row r="3811" s="133" customFormat="1"/>
    <row r="3812" s="133" customFormat="1"/>
    <row r="3813" s="133" customFormat="1"/>
    <row r="3814" s="133" customFormat="1"/>
    <row r="3815" s="133" customFormat="1"/>
    <row r="3816" s="133" customFormat="1"/>
    <row r="3817" s="133" customFormat="1"/>
    <row r="3818" s="133" customFormat="1"/>
    <row r="3819" s="133" customFormat="1"/>
    <row r="3820" s="133" customFormat="1"/>
    <row r="3821" s="133" customFormat="1"/>
    <row r="3822" s="133" customFormat="1"/>
    <row r="3823" s="133" customFormat="1"/>
    <row r="3824" s="133" customFormat="1"/>
    <row r="3825" s="133" customFormat="1"/>
    <row r="3826" s="133" customFormat="1"/>
    <row r="3827" s="133" customFormat="1"/>
    <row r="3828" s="133" customFormat="1"/>
    <row r="3829" s="133" customFormat="1"/>
    <row r="3830" s="133" customFormat="1"/>
    <row r="3831" s="133" customFormat="1"/>
    <row r="3832" s="133" customFormat="1"/>
    <row r="3833" s="133" customFormat="1"/>
    <row r="3834" s="133" customFormat="1"/>
    <row r="3835" s="133" customFormat="1"/>
    <row r="3836" s="133" customFormat="1"/>
    <row r="3837" s="133" customFormat="1"/>
    <row r="3838" s="133" customFormat="1"/>
    <row r="3839" s="133" customFormat="1"/>
    <row r="3840" s="133" customFormat="1"/>
    <row r="3841" s="133" customFormat="1"/>
    <row r="3842" s="133" customFormat="1"/>
    <row r="3843" s="133" customFormat="1"/>
    <row r="3844" s="133" customFormat="1"/>
    <row r="3845" s="133" customFormat="1"/>
    <row r="3846" s="133" customFormat="1"/>
    <row r="3847" s="133" customFormat="1"/>
    <row r="3848" s="133" customFormat="1"/>
    <row r="3849" s="133" customFormat="1"/>
    <row r="3850" s="133" customFormat="1"/>
    <row r="3851" s="133" customFormat="1"/>
    <row r="3852" s="133" customFormat="1"/>
    <row r="3853" s="133" customFormat="1"/>
    <row r="3854" s="133" customFormat="1"/>
    <row r="3855" s="133" customFormat="1"/>
    <row r="3856" s="133" customFormat="1"/>
    <row r="3857" s="133" customFormat="1"/>
    <row r="3858" s="133" customFormat="1"/>
    <row r="3859" s="133" customFormat="1"/>
    <row r="3860" s="133" customFormat="1"/>
    <row r="3861" s="133" customFormat="1"/>
    <row r="3862" s="133" customFormat="1"/>
    <row r="3863" s="133" customFormat="1"/>
    <row r="3864" s="133" customFormat="1"/>
    <row r="3865" s="133" customFormat="1"/>
    <row r="3866" s="133" customFormat="1"/>
    <row r="3867" s="133" customFormat="1"/>
    <row r="3868" s="133" customFormat="1"/>
    <row r="3869" s="133" customFormat="1"/>
    <row r="3870" s="133" customFormat="1"/>
    <row r="3871" s="133" customFormat="1"/>
    <row r="3872" s="133" customFormat="1"/>
    <row r="3873" s="133" customFormat="1"/>
    <row r="3874" s="133" customFormat="1"/>
    <row r="3875" s="133" customFormat="1"/>
    <row r="3876" s="133" customFormat="1"/>
    <row r="3877" s="133" customFormat="1"/>
  </sheetData>
  <mergeCells count="9617">
    <mergeCell ref="E3633:I3633"/>
    <mergeCell ref="J3633:L3633"/>
    <mergeCell ref="B3634:L3634"/>
    <mergeCell ref="B3637:C3637"/>
    <mergeCell ref="E3639:F3639"/>
    <mergeCell ref="H3639:I3639"/>
    <mergeCell ref="B3640:L3640"/>
    <mergeCell ref="B3645:L3645"/>
    <mergeCell ref="E3648:F3648"/>
    <mergeCell ref="H3648:I3648"/>
    <mergeCell ref="B3649:C3649"/>
    <mergeCell ref="E3649:F3649"/>
    <mergeCell ref="H3649:I3649"/>
    <mergeCell ref="E3631:F3631"/>
    <mergeCell ref="H3631:I3631"/>
    <mergeCell ref="B3633:C3633"/>
    <mergeCell ref="B3635:C3635"/>
    <mergeCell ref="E3635:F3635"/>
    <mergeCell ref="H3635:I3635"/>
    <mergeCell ref="B3636:C3636"/>
    <mergeCell ref="E3637:F3637"/>
    <mergeCell ref="H3637:I3637"/>
    <mergeCell ref="B3638:C3638"/>
    <mergeCell ref="E3638:F3638"/>
    <mergeCell ref="H3638:I3638"/>
    <mergeCell ref="E3636:F3636"/>
    <mergeCell ref="B3595:C3595"/>
    <mergeCell ref="E3595:F3595"/>
    <mergeCell ref="H3595:I3595"/>
    <mergeCell ref="E3596:F3596"/>
    <mergeCell ref="H3596:I3596"/>
    <mergeCell ref="B3598:C3598"/>
    <mergeCell ref="B3600:C3600"/>
    <mergeCell ref="E3600:F3600"/>
    <mergeCell ref="H3600:I3600"/>
    <mergeCell ref="B3596:C3596"/>
    <mergeCell ref="E3598:F3598"/>
    <mergeCell ref="H3598:I3598"/>
    <mergeCell ref="B3605:C3605"/>
    <mergeCell ref="B3627:C3627"/>
    <mergeCell ref="E3627:F3627"/>
    <mergeCell ref="H3627:I3627"/>
    <mergeCell ref="B3632:C3632"/>
    <mergeCell ref="E3632:F3632"/>
    <mergeCell ref="H3632:I3632"/>
    <mergeCell ref="B3597:L3597"/>
    <mergeCell ref="B3599:C3599"/>
    <mergeCell ref="E3599:F3599"/>
    <mergeCell ref="H3599:I3599"/>
    <mergeCell ref="B3604:C3604"/>
    <mergeCell ref="E3604:I3604"/>
    <mergeCell ref="J3604:L3604"/>
    <mergeCell ref="E3606:F3606"/>
    <mergeCell ref="H3606:I3606"/>
    <mergeCell ref="B3613:C3613"/>
    <mergeCell ref="E3613:I3613"/>
    <mergeCell ref="J3613:L3613"/>
    <mergeCell ref="B3614:L3614"/>
    <mergeCell ref="E3615:F3615"/>
    <mergeCell ref="H3615:I3615"/>
    <mergeCell ref="B3616:C3616"/>
    <mergeCell ref="E3616:F3616"/>
    <mergeCell ref="H3616:I3616"/>
    <mergeCell ref="E3540:I3540"/>
    <mergeCell ref="J3540:L3540"/>
    <mergeCell ref="B3541:C3541"/>
    <mergeCell ref="E3543:F3543"/>
    <mergeCell ref="H3543:I3543"/>
    <mergeCell ref="E3549:I3549"/>
    <mergeCell ref="J3549:L3549"/>
    <mergeCell ref="B3550:L3550"/>
    <mergeCell ref="E3552:F3552"/>
    <mergeCell ref="H3552:I3552"/>
    <mergeCell ref="E3553:F3553"/>
    <mergeCell ref="H3553:I3553"/>
    <mergeCell ref="B3555:C3555"/>
    <mergeCell ref="B3540:C3540"/>
    <mergeCell ref="B3542:C3542"/>
    <mergeCell ref="E3542:F3542"/>
    <mergeCell ref="H3542:I3542"/>
    <mergeCell ref="B3549:C3549"/>
    <mergeCell ref="E3551:F3551"/>
    <mergeCell ref="H3551:I3551"/>
    <mergeCell ref="E3554:F3554"/>
    <mergeCell ref="H3554:I3554"/>
    <mergeCell ref="B3543:C3543"/>
    <mergeCell ref="B3544:C3544"/>
    <mergeCell ref="E3544:F3544"/>
    <mergeCell ref="H3544:I3544"/>
    <mergeCell ref="B3545:C3545"/>
    <mergeCell ref="E3545:F3545"/>
    <mergeCell ref="J3510:L3510"/>
    <mergeCell ref="B3511:C3511"/>
    <mergeCell ref="E3513:F3513"/>
    <mergeCell ref="H3513:I3513"/>
    <mergeCell ref="B3514:C3514"/>
    <mergeCell ref="E3514:F3514"/>
    <mergeCell ref="H3514:I3514"/>
    <mergeCell ref="B3515:C3515"/>
    <mergeCell ref="E3519:I3519"/>
    <mergeCell ref="J3519:L3519"/>
    <mergeCell ref="B3520:L3520"/>
    <mergeCell ref="E3522:F3522"/>
    <mergeCell ref="H3522:I3522"/>
    <mergeCell ref="B3527:C3527"/>
    <mergeCell ref="E3527:F3527"/>
    <mergeCell ref="H3527:I3527"/>
    <mergeCell ref="B3528:L3528"/>
    <mergeCell ref="B3512:C3512"/>
    <mergeCell ref="B3513:C3513"/>
    <mergeCell ref="E3521:F3521"/>
    <mergeCell ref="H3521:I3521"/>
    <mergeCell ref="E3523:F3523"/>
    <mergeCell ref="H3523:I3523"/>
    <mergeCell ref="E3524:F3524"/>
    <mergeCell ref="H3524:I3524"/>
    <mergeCell ref="E3525:F3525"/>
    <mergeCell ref="H3525:I3525"/>
    <mergeCell ref="E3526:F3526"/>
    <mergeCell ref="H3526:I3526"/>
    <mergeCell ref="E3512:F3512"/>
    <mergeCell ref="H3512:I3512"/>
    <mergeCell ref="E3515:F3515"/>
    <mergeCell ref="J3481:L3481"/>
    <mergeCell ref="B3482:L3482"/>
    <mergeCell ref="B3483:C3483"/>
    <mergeCell ref="E3483:F3483"/>
    <mergeCell ref="H3483:I3483"/>
    <mergeCell ref="B3488:C3488"/>
    <mergeCell ref="E3488:F3488"/>
    <mergeCell ref="H3488:I3488"/>
    <mergeCell ref="B3489:L3489"/>
    <mergeCell ref="B3493:C3493"/>
    <mergeCell ref="B3494:L3494"/>
    <mergeCell ref="E3495:F3495"/>
    <mergeCell ref="H3495:I3495"/>
    <mergeCell ref="E3501:I3501"/>
    <mergeCell ref="J3501:L3501"/>
    <mergeCell ref="E3484:F3484"/>
    <mergeCell ref="H3484:I3484"/>
    <mergeCell ref="E3486:F3486"/>
    <mergeCell ref="H3486:I3486"/>
    <mergeCell ref="E3487:F3487"/>
    <mergeCell ref="H3487:I3487"/>
    <mergeCell ref="E3490:F3490"/>
    <mergeCell ref="H3490:I3490"/>
    <mergeCell ref="E3491:F3491"/>
    <mergeCell ref="H3491:I3491"/>
    <mergeCell ref="B3485:C3485"/>
    <mergeCell ref="E3485:F3485"/>
    <mergeCell ref="H3485:I3485"/>
    <mergeCell ref="B3486:C3486"/>
    <mergeCell ref="B3487:C3487"/>
    <mergeCell ref="B3443:C3443"/>
    <mergeCell ref="E3443:I3443"/>
    <mergeCell ref="J3443:L3443"/>
    <mergeCell ref="B3444:L3444"/>
    <mergeCell ref="B3446:C3446"/>
    <mergeCell ref="B3447:C3447"/>
    <mergeCell ref="B3448:C3448"/>
    <mergeCell ref="B3451:L3451"/>
    <mergeCell ref="B3454:C3454"/>
    <mergeCell ref="E3454:F3454"/>
    <mergeCell ref="H3454:I3454"/>
    <mergeCell ref="B3456:L3456"/>
    <mergeCell ref="B3459:C3459"/>
    <mergeCell ref="E3459:F3459"/>
    <mergeCell ref="H3459:I3459"/>
    <mergeCell ref="E3463:I3463"/>
    <mergeCell ref="J3463:L3463"/>
    <mergeCell ref="E3452:F3452"/>
    <mergeCell ref="H3452:I3452"/>
    <mergeCell ref="E3453:F3453"/>
    <mergeCell ref="H3453:I3453"/>
    <mergeCell ref="E3455:F3455"/>
    <mergeCell ref="H3455:I3455"/>
    <mergeCell ref="E3457:F3457"/>
    <mergeCell ref="H3457:I3457"/>
    <mergeCell ref="E3458:F3458"/>
    <mergeCell ref="H3458:I3458"/>
    <mergeCell ref="E3445:F3445"/>
    <mergeCell ref="H3445:I3445"/>
    <mergeCell ref="E3446:F3446"/>
    <mergeCell ref="H3446:I3446"/>
    <mergeCell ref="E3447:F3447"/>
    <mergeCell ref="J3404:L3404"/>
    <mergeCell ref="B3405:L3405"/>
    <mergeCell ref="E3406:F3406"/>
    <mergeCell ref="H3406:I3406"/>
    <mergeCell ref="E3411:F3411"/>
    <mergeCell ref="H3411:I3411"/>
    <mergeCell ref="E3418:F3418"/>
    <mergeCell ref="H3418:I3418"/>
    <mergeCell ref="B3422:L3422"/>
    <mergeCell ref="B3425:C3425"/>
    <mergeCell ref="B3427:L3427"/>
    <mergeCell ref="B3434:C3434"/>
    <mergeCell ref="E3434:I3434"/>
    <mergeCell ref="J3434:L3434"/>
    <mergeCell ref="E3436:F3436"/>
    <mergeCell ref="H3436:I3436"/>
    <mergeCell ref="B3437:C3437"/>
    <mergeCell ref="E3437:F3437"/>
    <mergeCell ref="H3437:I3437"/>
    <mergeCell ref="B3424:C3424"/>
    <mergeCell ref="B3426:C3426"/>
    <mergeCell ref="B3428:C3428"/>
    <mergeCell ref="B3430:C3430"/>
    <mergeCell ref="B3429:C3429"/>
    <mergeCell ref="E3429:F3429"/>
    <mergeCell ref="H3429:I3429"/>
    <mergeCell ref="E3415:F3415"/>
    <mergeCell ref="H3415:I3415"/>
    <mergeCell ref="E3416:F3416"/>
    <mergeCell ref="H3416:I3416"/>
    <mergeCell ref="B3417:C3417"/>
    <mergeCell ref="E3417:F3417"/>
    <mergeCell ref="B3374:L3374"/>
    <mergeCell ref="E3376:F3376"/>
    <mergeCell ref="H3376:I3376"/>
    <mergeCell ref="B3379:L3379"/>
    <mergeCell ref="B3383:C3383"/>
    <mergeCell ref="E3385:F3385"/>
    <mergeCell ref="H3385:I3385"/>
    <mergeCell ref="E3386:I3386"/>
    <mergeCell ref="J3386:L3386"/>
    <mergeCell ref="B3392:C3392"/>
    <mergeCell ref="E3394:F3394"/>
    <mergeCell ref="H3394:I3394"/>
    <mergeCell ref="B3395:C3395"/>
    <mergeCell ref="E3395:I3395"/>
    <mergeCell ref="J3395:L3395"/>
    <mergeCell ref="B3396:C3396"/>
    <mergeCell ref="B3398:C3398"/>
    <mergeCell ref="E3380:F3380"/>
    <mergeCell ref="H3380:I3380"/>
    <mergeCell ref="B3376:C3376"/>
    <mergeCell ref="E3378:F3378"/>
    <mergeCell ref="H3378:I3378"/>
    <mergeCell ref="E3397:F3397"/>
    <mergeCell ref="H3397:I3397"/>
    <mergeCell ref="E3398:F3398"/>
    <mergeCell ref="H3398:I3398"/>
    <mergeCell ref="J3344:L3344"/>
    <mergeCell ref="B3345:C3345"/>
    <mergeCell ref="B3346:C3346"/>
    <mergeCell ref="B3347:C3347"/>
    <mergeCell ref="B3348:C3348"/>
    <mergeCell ref="B3349:C3349"/>
    <mergeCell ref="B3350:C3350"/>
    <mergeCell ref="E3353:I3353"/>
    <mergeCell ref="J3353:L3353"/>
    <mergeCell ref="B3355:C3355"/>
    <mergeCell ref="E3355:F3355"/>
    <mergeCell ref="H3355:I3355"/>
    <mergeCell ref="E3360:F3360"/>
    <mergeCell ref="H3360:I3360"/>
    <mergeCell ref="E3362:I3362"/>
    <mergeCell ref="J3362:L3362"/>
    <mergeCell ref="B3363:L3363"/>
    <mergeCell ref="E3350:F3350"/>
    <mergeCell ref="H3350:I3350"/>
    <mergeCell ref="E3351:F3351"/>
    <mergeCell ref="H3351:I3351"/>
    <mergeCell ref="E3348:F3348"/>
    <mergeCell ref="H3348:I3348"/>
    <mergeCell ref="E3349:F3349"/>
    <mergeCell ref="H3349:I3349"/>
    <mergeCell ref="E3345:F3345"/>
    <mergeCell ref="H3345:I3345"/>
    <mergeCell ref="E3346:F3346"/>
    <mergeCell ref="H3346:I3346"/>
    <mergeCell ref="E3347:F3347"/>
    <mergeCell ref="H3347:I3347"/>
    <mergeCell ref="J3297:L3297"/>
    <mergeCell ref="B3298:L3298"/>
    <mergeCell ref="E3301:F3301"/>
    <mergeCell ref="H3301:I3301"/>
    <mergeCell ref="E3309:F3309"/>
    <mergeCell ref="H3309:I3309"/>
    <mergeCell ref="B3319:C3319"/>
    <mergeCell ref="E3321:F3321"/>
    <mergeCell ref="H3321:I3321"/>
    <mergeCell ref="B3323:L3323"/>
    <mergeCell ref="B3328:L3328"/>
    <mergeCell ref="E3330:F3330"/>
    <mergeCell ref="H3330:I3330"/>
    <mergeCell ref="B3331:C3331"/>
    <mergeCell ref="E3331:F3331"/>
    <mergeCell ref="H3331:I3331"/>
    <mergeCell ref="E3310:F3310"/>
    <mergeCell ref="H3310:I3310"/>
    <mergeCell ref="E3315:F3315"/>
    <mergeCell ref="H3315:I3315"/>
    <mergeCell ref="E3313:F3313"/>
    <mergeCell ref="H3313:I3313"/>
    <mergeCell ref="E3314:F3314"/>
    <mergeCell ref="H3314:I3314"/>
    <mergeCell ref="B3322:C3322"/>
    <mergeCell ref="E3322:F3322"/>
    <mergeCell ref="H3322:I3322"/>
    <mergeCell ref="B3327:C3327"/>
    <mergeCell ref="E3327:F3327"/>
    <mergeCell ref="H3327:I3327"/>
    <mergeCell ref="B3274:C3274"/>
    <mergeCell ref="B3275:C3275"/>
    <mergeCell ref="B3276:L3276"/>
    <mergeCell ref="B3279:C3279"/>
    <mergeCell ref="B3283:C3283"/>
    <mergeCell ref="B3284:C3284"/>
    <mergeCell ref="B3285:C3285"/>
    <mergeCell ref="B3287:C3287"/>
    <mergeCell ref="B3288:C3288"/>
    <mergeCell ref="E3288:I3288"/>
    <mergeCell ref="J3288:L3288"/>
    <mergeCell ref="B3289:C3289"/>
    <mergeCell ref="B3290:C3290"/>
    <mergeCell ref="B3291:C3291"/>
    <mergeCell ref="B3292:C3292"/>
    <mergeCell ref="B3293:C3293"/>
    <mergeCell ref="B3294:C3294"/>
    <mergeCell ref="H3291:I3291"/>
    <mergeCell ref="E3285:F3285"/>
    <mergeCell ref="H3285:I3285"/>
    <mergeCell ref="E3286:F3286"/>
    <mergeCell ref="H3286:I3286"/>
    <mergeCell ref="E3282:F3282"/>
    <mergeCell ref="H3282:I3282"/>
    <mergeCell ref="E3283:F3283"/>
    <mergeCell ref="H3283:I3283"/>
    <mergeCell ref="E3281:F3281"/>
    <mergeCell ref="H3281:I3281"/>
    <mergeCell ref="E3278:F3278"/>
    <mergeCell ref="H3278:I3278"/>
    <mergeCell ref="E3274:F3274"/>
    <mergeCell ref="H3274:I3274"/>
    <mergeCell ref="J3236:L3236"/>
    <mergeCell ref="B3237:L3237"/>
    <mergeCell ref="B3247:C3247"/>
    <mergeCell ref="E3247:F3247"/>
    <mergeCell ref="H3247:I3247"/>
    <mergeCell ref="E3253:F3253"/>
    <mergeCell ref="H3253:I3253"/>
    <mergeCell ref="E3260:F3260"/>
    <mergeCell ref="H3260:I3260"/>
    <mergeCell ref="B3267:C3267"/>
    <mergeCell ref="B3268:L3268"/>
    <mergeCell ref="E3269:F3269"/>
    <mergeCell ref="H3269:I3269"/>
    <mergeCell ref="E3270:F3270"/>
    <mergeCell ref="H3270:I3270"/>
    <mergeCell ref="B3271:C3271"/>
    <mergeCell ref="B3273:C3273"/>
    <mergeCell ref="H3251:I3251"/>
    <mergeCell ref="E3252:F3252"/>
    <mergeCell ref="H3252:I3252"/>
    <mergeCell ref="E3254:F3254"/>
    <mergeCell ref="H3254:I3254"/>
    <mergeCell ref="E3250:F3250"/>
    <mergeCell ref="H3250:I3250"/>
    <mergeCell ref="E3246:F3246"/>
    <mergeCell ref="H3246:I3246"/>
    <mergeCell ref="E3248:F3248"/>
    <mergeCell ref="H3248:I3248"/>
    <mergeCell ref="E3244:F3244"/>
    <mergeCell ref="H3244:I3244"/>
    <mergeCell ref="E3245:F3245"/>
    <mergeCell ref="H3245:I3245"/>
    <mergeCell ref="J3178:L3178"/>
    <mergeCell ref="B3179:C3179"/>
    <mergeCell ref="B3180:C3180"/>
    <mergeCell ref="B3181:C3181"/>
    <mergeCell ref="B3182:C3182"/>
    <mergeCell ref="B3183:C3183"/>
    <mergeCell ref="B3184:C3184"/>
    <mergeCell ref="B3186:C3186"/>
    <mergeCell ref="E3187:I3187"/>
    <mergeCell ref="J3187:L3187"/>
    <mergeCell ref="B3188:L3188"/>
    <mergeCell ref="E3191:F3191"/>
    <mergeCell ref="H3191:I3191"/>
    <mergeCell ref="E3196:F3196"/>
    <mergeCell ref="H3196:I3196"/>
    <mergeCell ref="E3203:F3203"/>
    <mergeCell ref="H3203:I3203"/>
    <mergeCell ref="H3194:I3194"/>
    <mergeCell ref="E3183:F3183"/>
    <mergeCell ref="H3183:I3183"/>
    <mergeCell ref="E3184:F3184"/>
    <mergeCell ref="H3184:I3184"/>
    <mergeCell ref="J3104:L3104"/>
    <mergeCell ref="B3105:L3105"/>
    <mergeCell ref="B3107:C3107"/>
    <mergeCell ref="B3112:C3112"/>
    <mergeCell ref="E3112:F3112"/>
    <mergeCell ref="H3112:I3112"/>
    <mergeCell ref="B3115:L3115"/>
    <mergeCell ref="B3117:C3117"/>
    <mergeCell ref="E3119:F3119"/>
    <mergeCell ref="H3119:I3119"/>
    <mergeCell ref="B3120:L3120"/>
    <mergeCell ref="B3126:C3126"/>
    <mergeCell ref="E3127:I3127"/>
    <mergeCell ref="J3127:L3127"/>
    <mergeCell ref="E3128:F3128"/>
    <mergeCell ref="H3128:I3128"/>
    <mergeCell ref="B3135:C3135"/>
    <mergeCell ref="B3133:C3133"/>
    <mergeCell ref="E3133:F3133"/>
    <mergeCell ref="H3133:I3133"/>
    <mergeCell ref="B3118:C3118"/>
    <mergeCell ref="E3116:F3116"/>
    <mergeCell ref="H3116:I3116"/>
    <mergeCell ref="E3117:F3117"/>
    <mergeCell ref="H3117:I3117"/>
    <mergeCell ref="B3114:C3114"/>
    <mergeCell ref="B3111:C3111"/>
    <mergeCell ref="E3111:F3111"/>
    <mergeCell ref="H3111:I3111"/>
    <mergeCell ref="B3113:C3113"/>
    <mergeCell ref="E3113:F3113"/>
    <mergeCell ref="H3113:I3113"/>
    <mergeCell ref="J3086:L3086"/>
    <mergeCell ref="B3087:C3087"/>
    <mergeCell ref="B3088:C3088"/>
    <mergeCell ref="B3089:C3089"/>
    <mergeCell ref="B3090:C3090"/>
    <mergeCell ref="B3091:C3091"/>
    <mergeCell ref="B3092:C3092"/>
    <mergeCell ref="B3094:C3094"/>
    <mergeCell ref="B3095:C3095"/>
    <mergeCell ref="E3095:I3095"/>
    <mergeCell ref="J3095:L3095"/>
    <mergeCell ref="B3096:C3096"/>
    <mergeCell ref="B3097:C3097"/>
    <mergeCell ref="B3098:C3098"/>
    <mergeCell ref="E3094:F3094"/>
    <mergeCell ref="H3094:I3094"/>
    <mergeCell ref="E3092:F3092"/>
    <mergeCell ref="H3092:I3092"/>
    <mergeCell ref="E3093:F3093"/>
    <mergeCell ref="H3093:I3093"/>
    <mergeCell ref="E3090:F3090"/>
    <mergeCell ref="H3090:I3090"/>
    <mergeCell ref="E3091:F3091"/>
    <mergeCell ref="H3091:I3091"/>
    <mergeCell ref="E3089:F3089"/>
    <mergeCell ref="H3089:I3089"/>
    <mergeCell ref="E3087:F3087"/>
    <mergeCell ref="H3087:I3087"/>
    <mergeCell ref="E3055:F3055"/>
    <mergeCell ref="H3055:I3055"/>
    <mergeCell ref="B3065:C3065"/>
    <mergeCell ref="B3066:C3066"/>
    <mergeCell ref="B3068:C3068"/>
    <mergeCell ref="B3069:L3069"/>
    <mergeCell ref="B3024:C3024"/>
    <mergeCell ref="E3062:F3062"/>
    <mergeCell ref="H3062:I3062"/>
    <mergeCell ref="E3063:F3063"/>
    <mergeCell ref="H3063:I3063"/>
    <mergeCell ref="E3060:F3060"/>
    <mergeCell ref="H3060:I3060"/>
    <mergeCell ref="E3061:F3061"/>
    <mergeCell ref="H3061:I3061"/>
    <mergeCell ref="E3058:F3058"/>
    <mergeCell ref="H3058:I3058"/>
    <mergeCell ref="E3056:F3056"/>
    <mergeCell ref="H3056:I3056"/>
    <mergeCell ref="E3057:F3057"/>
    <mergeCell ref="H3057:I3057"/>
    <mergeCell ref="B3006:C3006"/>
    <mergeCell ref="E3003:F3003"/>
    <mergeCell ref="H3003:I3003"/>
    <mergeCell ref="E3004:F3004"/>
    <mergeCell ref="H3004:I3004"/>
    <mergeCell ref="B3005:C3005"/>
    <mergeCell ref="J3024:L3024"/>
    <mergeCell ref="B3025:L3025"/>
    <mergeCell ref="E3029:F3029"/>
    <mergeCell ref="H3029:I3029"/>
    <mergeCell ref="B3034:C3034"/>
    <mergeCell ref="E3036:F3036"/>
    <mergeCell ref="H3036:I3036"/>
    <mergeCell ref="E3045:F3045"/>
    <mergeCell ref="H3045:I3045"/>
    <mergeCell ref="E3054:F3054"/>
    <mergeCell ref="H3054:I3054"/>
    <mergeCell ref="B3007:C3007"/>
    <mergeCell ref="E3007:F3007"/>
    <mergeCell ref="H3007:I3007"/>
    <mergeCell ref="B3008:C3008"/>
    <mergeCell ref="B3009:C3009"/>
    <mergeCell ref="B3011:C3011"/>
    <mergeCell ref="B3012:C3012"/>
    <mergeCell ref="B3014:C3014"/>
    <mergeCell ref="B3015:C3015"/>
    <mergeCell ref="E3015:I3015"/>
    <mergeCell ref="J3015:L3015"/>
    <mergeCell ref="B3016:C3016"/>
    <mergeCell ref="B3017:C3017"/>
    <mergeCell ref="B3018:C3018"/>
    <mergeCell ref="B3019:C3019"/>
    <mergeCell ref="E3013:F3013"/>
    <mergeCell ref="H3013:I3013"/>
    <mergeCell ref="B3010:C3010"/>
    <mergeCell ref="E3010:F3010"/>
    <mergeCell ref="H3010:I3010"/>
    <mergeCell ref="E3011:F3011"/>
    <mergeCell ref="H3011:I3011"/>
    <mergeCell ref="E3008:F3008"/>
    <mergeCell ref="H3008:I3008"/>
    <mergeCell ref="H2954:I2954"/>
    <mergeCell ref="E2948:F2948"/>
    <mergeCell ref="H2948:I2948"/>
    <mergeCell ref="E2943:F2943"/>
    <mergeCell ref="H2943:I2943"/>
    <mergeCell ref="E2944:F2944"/>
    <mergeCell ref="H2944:I2944"/>
    <mergeCell ref="E2947:F2947"/>
    <mergeCell ref="H2947:I2947"/>
    <mergeCell ref="E2949:F2949"/>
    <mergeCell ref="H2949:I2949"/>
    <mergeCell ref="E2950:F2950"/>
    <mergeCell ref="H2950:I2950"/>
    <mergeCell ref="E2951:F2951"/>
    <mergeCell ref="H2951:I2951"/>
    <mergeCell ref="B2977:L2977"/>
    <mergeCell ref="B2980:C2980"/>
    <mergeCell ref="J2893:L2893"/>
    <mergeCell ref="B2898:C2898"/>
    <mergeCell ref="E2900:F2900"/>
    <mergeCell ref="H2900:I2900"/>
    <mergeCell ref="B2901:C2901"/>
    <mergeCell ref="E2901:F2901"/>
    <mergeCell ref="H2901:I2901"/>
    <mergeCell ref="B2902:C2902"/>
    <mergeCell ref="E2902:I2902"/>
    <mergeCell ref="J2902:L2902"/>
    <mergeCell ref="B2903:L2903"/>
    <mergeCell ref="B2908:C2908"/>
    <mergeCell ref="E2916:F2916"/>
    <mergeCell ref="H2916:I2916"/>
    <mergeCell ref="B2921:C2921"/>
    <mergeCell ref="E2921:F2921"/>
    <mergeCell ref="H2921:I2921"/>
    <mergeCell ref="J2854:L2854"/>
    <mergeCell ref="B2857:C2857"/>
    <mergeCell ref="E2859:F2859"/>
    <mergeCell ref="H2859:I2859"/>
    <mergeCell ref="E2863:I2863"/>
    <mergeCell ref="J2863:L2863"/>
    <mergeCell ref="B2864:L2864"/>
    <mergeCell ref="E2868:F2868"/>
    <mergeCell ref="H2868:I2868"/>
    <mergeCell ref="E2869:F2869"/>
    <mergeCell ref="H2869:I2869"/>
    <mergeCell ref="B2879:C2879"/>
    <mergeCell ref="E2879:F2879"/>
    <mergeCell ref="H2879:I2879"/>
    <mergeCell ref="B2880:L2880"/>
    <mergeCell ref="B2884:C2884"/>
    <mergeCell ref="E2884:F2884"/>
    <mergeCell ref="H2884:I2884"/>
    <mergeCell ref="E2861:F2861"/>
    <mergeCell ref="H2861:I2861"/>
    <mergeCell ref="B2883:C2883"/>
    <mergeCell ref="E2883:F2883"/>
    <mergeCell ref="H2883:I2883"/>
    <mergeCell ref="B2881:C2881"/>
    <mergeCell ref="E2881:F2881"/>
    <mergeCell ref="H2881:I2881"/>
    <mergeCell ref="E2882:F2882"/>
    <mergeCell ref="H2882:I2882"/>
    <mergeCell ref="B2863:C2863"/>
    <mergeCell ref="B2859:C2859"/>
    <mergeCell ref="B2860:C2860"/>
    <mergeCell ref="E2867:F2867"/>
    <mergeCell ref="J2823:L2823"/>
    <mergeCell ref="B2824:C2824"/>
    <mergeCell ref="B2829:C2829"/>
    <mergeCell ref="E2829:F2829"/>
    <mergeCell ref="H2829:I2829"/>
    <mergeCell ref="E2832:I2832"/>
    <mergeCell ref="J2832:L2832"/>
    <mergeCell ref="B2833:L2833"/>
    <mergeCell ref="B2834:C2834"/>
    <mergeCell ref="E2834:F2834"/>
    <mergeCell ref="H2834:I2834"/>
    <mergeCell ref="B2839:C2839"/>
    <mergeCell ref="E2841:F2841"/>
    <mergeCell ref="H2841:I2841"/>
    <mergeCell ref="B2842:L2842"/>
    <mergeCell ref="B2847:L2847"/>
    <mergeCell ref="B2848:C2848"/>
    <mergeCell ref="E2825:F2825"/>
    <mergeCell ref="H2825:I2825"/>
    <mergeCell ref="B2840:C2840"/>
    <mergeCell ref="B2845:C2845"/>
    <mergeCell ref="E2845:F2845"/>
    <mergeCell ref="H2845:I2845"/>
    <mergeCell ref="B2843:C2843"/>
    <mergeCell ref="B2844:C2844"/>
    <mergeCell ref="B2846:C2846"/>
    <mergeCell ref="J2785:L2785"/>
    <mergeCell ref="B2786:L2786"/>
    <mergeCell ref="E2788:F2788"/>
    <mergeCell ref="H2788:I2788"/>
    <mergeCell ref="B2798:L2798"/>
    <mergeCell ref="E2800:F2800"/>
    <mergeCell ref="H2800:I2800"/>
    <mergeCell ref="E2805:I2805"/>
    <mergeCell ref="J2805:L2805"/>
    <mergeCell ref="B2807:C2807"/>
    <mergeCell ref="E2809:F2809"/>
    <mergeCell ref="H2809:I2809"/>
    <mergeCell ref="E2814:I2814"/>
    <mergeCell ref="J2814:L2814"/>
    <mergeCell ref="B2816:C2816"/>
    <mergeCell ref="E2818:F2818"/>
    <mergeCell ref="H2818:I2818"/>
    <mergeCell ref="H2796:I2796"/>
    <mergeCell ref="E2792:F2792"/>
    <mergeCell ref="H2792:I2792"/>
    <mergeCell ref="E2787:F2787"/>
    <mergeCell ref="B2799:C2799"/>
    <mergeCell ref="E2799:F2799"/>
    <mergeCell ref="H2799:I2799"/>
    <mergeCell ref="B2804:C2804"/>
    <mergeCell ref="E2806:F2806"/>
    <mergeCell ref="H2806:I2806"/>
    <mergeCell ref="B2813:C2813"/>
    <mergeCell ref="E2815:F2815"/>
    <mergeCell ref="H2815:I2815"/>
    <mergeCell ref="B2723:C2723"/>
    <mergeCell ref="B2724:L2724"/>
    <mergeCell ref="E2725:F2725"/>
    <mergeCell ref="H2725:I2725"/>
    <mergeCell ref="B2729:L2729"/>
    <mergeCell ref="B2732:C2732"/>
    <mergeCell ref="E2734:F2734"/>
    <mergeCell ref="H2734:I2734"/>
    <mergeCell ref="E2736:I2736"/>
    <mergeCell ref="J2736:L2736"/>
    <mergeCell ref="B2741:C2741"/>
    <mergeCell ref="E2743:F2743"/>
    <mergeCell ref="H2743:I2743"/>
    <mergeCell ref="B2744:C2744"/>
    <mergeCell ref="E2744:F2744"/>
    <mergeCell ref="H2744:I2744"/>
    <mergeCell ref="B2745:C2745"/>
    <mergeCell ref="E2745:I2745"/>
    <mergeCell ref="J2745:L2745"/>
    <mergeCell ref="E2723:F2723"/>
    <mergeCell ref="H2723:I2723"/>
    <mergeCell ref="E2726:F2726"/>
    <mergeCell ref="H2726:I2726"/>
    <mergeCell ref="B2728:C2728"/>
    <mergeCell ref="E2728:F2728"/>
    <mergeCell ref="H2728:I2728"/>
    <mergeCell ref="B2727:C2727"/>
    <mergeCell ref="E2732:F2732"/>
    <mergeCell ref="H2732:I2732"/>
    <mergeCell ref="B2726:C2726"/>
    <mergeCell ref="B2730:C2730"/>
    <mergeCell ref="E2730:F2730"/>
    <mergeCell ref="J2701:L2701"/>
    <mergeCell ref="E2702:F2702"/>
    <mergeCell ref="H2702:I2702"/>
    <mergeCell ref="B2703:C2703"/>
    <mergeCell ref="E2703:F2703"/>
    <mergeCell ref="H2703:I2703"/>
    <mergeCell ref="B2704:C2704"/>
    <mergeCell ref="B2705:C2705"/>
    <mergeCell ref="B2707:C2707"/>
    <mergeCell ref="E2710:I2710"/>
    <mergeCell ref="J2710:L2710"/>
    <mergeCell ref="B2711:L2711"/>
    <mergeCell ref="E2712:F2712"/>
    <mergeCell ref="H2712:I2712"/>
    <mergeCell ref="B2714:C2714"/>
    <mergeCell ref="E2718:F2718"/>
    <mergeCell ref="H2718:I2718"/>
    <mergeCell ref="B2702:C2702"/>
    <mergeCell ref="E2701:I2701"/>
    <mergeCell ref="E2714:F2714"/>
    <mergeCell ref="H2714:I2714"/>
    <mergeCell ref="E2715:F2715"/>
    <mergeCell ref="H2715:I2715"/>
    <mergeCell ref="E2713:F2713"/>
    <mergeCell ref="H2713:I2713"/>
    <mergeCell ref="B2710:C2710"/>
    <mergeCell ref="E2708:F2708"/>
    <mergeCell ref="H2708:I2708"/>
    <mergeCell ref="B2709:C2709"/>
    <mergeCell ref="H2705:I2705"/>
    <mergeCell ref="B2706:C2706"/>
    <mergeCell ref="E2706:F2706"/>
    <mergeCell ref="J2653:L2653"/>
    <mergeCell ref="B2658:C2658"/>
    <mergeCell ref="E2660:F2660"/>
    <mergeCell ref="H2660:I2660"/>
    <mergeCell ref="B2661:C2661"/>
    <mergeCell ref="E2661:F2661"/>
    <mergeCell ref="H2661:I2661"/>
    <mergeCell ref="E2662:I2662"/>
    <mergeCell ref="J2662:L2662"/>
    <mergeCell ref="B2663:C2663"/>
    <mergeCell ref="B2664:C2664"/>
    <mergeCell ref="B2665:C2665"/>
    <mergeCell ref="B2666:C2666"/>
    <mergeCell ref="B2667:C2667"/>
    <mergeCell ref="E2671:I2671"/>
    <mergeCell ref="J2671:L2671"/>
    <mergeCell ref="B2677:C2677"/>
    <mergeCell ref="E2677:F2677"/>
    <mergeCell ref="H2677:I2677"/>
    <mergeCell ref="E2664:F2664"/>
    <mergeCell ref="H2664:I2664"/>
    <mergeCell ref="E2676:F2676"/>
    <mergeCell ref="H2676:I2676"/>
    <mergeCell ref="B2608:C2608"/>
    <mergeCell ref="E2610:F2610"/>
    <mergeCell ref="H2610:I2610"/>
    <mergeCell ref="B2611:C2611"/>
    <mergeCell ref="E2611:F2611"/>
    <mergeCell ref="H2611:I2611"/>
    <mergeCell ref="B2612:C2612"/>
    <mergeCell ref="E2612:I2612"/>
    <mergeCell ref="J2612:L2612"/>
    <mergeCell ref="B2614:C2614"/>
    <mergeCell ref="B2615:C2615"/>
    <mergeCell ref="B2616:C2616"/>
    <mergeCell ref="B2621:C2621"/>
    <mergeCell ref="E2621:I2621"/>
    <mergeCell ref="J2621:L2621"/>
    <mergeCell ref="B2626:C2626"/>
    <mergeCell ref="E2626:F2626"/>
    <mergeCell ref="H2626:I2626"/>
    <mergeCell ref="E2613:F2613"/>
    <mergeCell ref="H2613:I2613"/>
    <mergeCell ref="E2614:F2614"/>
    <mergeCell ref="H2614:I2614"/>
    <mergeCell ref="E2609:F2609"/>
    <mergeCell ref="H2609:I2609"/>
    <mergeCell ref="B2596:L2596"/>
    <mergeCell ref="B2599:C2599"/>
    <mergeCell ref="E2601:F2601"/>
    <mergeCell ref="H2601:I2601"/>
    <mergeCell ref="E2574:F2574"/>
    <mergeCell ref="H2574:I2574"/>
    <mergeCell ref="E2575:F2575"/>
    <mergeCell ref="H2575:I2575"/>
    <mergeCell ref="B2576:C2576"/>
    <mergeCell ref="E2578:F2578"/>
    <mergeCell ref="H2578:I2578"/>
    <mergeCell ref="B2583:C2583"/>
    <mergeCell ref="E2586:F2586"/>
    <mergeCell ref="H2586:I2586"/>
    <mergeCell ref="B2587:C2587"/>
    <mergeCell ref="E2572:F2572"/>
    <mergeCell ref="H2572:I2572"/>
    <mergeCell ref="E2583:F2583"/>
    <mergeCell ref="E2474:F2474"/>
    <mergeCell ref="H2474:I2474"/>
    <mergeCell ref="E2483:F2483"/>
    <mergeCell ref="H2483:I2483"/>
    <mergeCell ref="E2482:F2482"/>
    <mergeCell ref="H2482:I2482"/>
    <mergeCell ref="B2478:C2478"/>
    <mergeCell ref="E2487:F2487"/>
    <mergeCell ref="H2487:I2487"/>
    <mergeCell ref="E2488:F2488"/>
    <mergeCell ref="J2571:L2571"/>
    <mergeCell ref="B2572:C2572"/>
    <mergeCell ref="B2574:C2574"/>
    <mergeCell ref="B2575:C2575"/>
    <mergeCell ref="B2580:C2580"/>
    <mergeCell ref="E2580:I2580"/>
    <mergeCell ref="J2580:L2580"/>
    <mergeCell ref="B2485:L2485"/>
    <mergeCell ref="B2491:C2491"/>
    <mergeCell ref="E2493:F2493"/>
    <mergeCell ref="H2493:I2493"/>
    <mergeCell ref="E2494:F2494"/>
    <mergeCell ref="H2494:I2494"/>
    <mergeCell ref="B2497:C2497"/>
    <mergeCell ref="B2498:C2498"/>
    <mergeCell ref="B2499:C2499"/>
    <mergeCell ref="B2500:L2500"/>
    <mergeCell ref="E2504:F2504"/>
    <mergeCell ref="H2504:I2504"/>
    <mergeCell ref="E2509:F2509"/>
    <mergeCell ref="H2509:I2509"/>
    <mergeCell ref="B2481:C2481"/>
    <mergeCell ref="E2481:F2481"/>
    <mergeCell ref="H2481:I2481"/>
    <mergeCell ref="E2486:F2486"/>
    <mergeCell ref="H2486:I2486"/>
    <mergeCell ref="J2442:L2442"/>
    <mergeCell ref="B2447:C2447"/>
    <mergeCell ref="E2449:F2449"/>
    <mergeCell ref="H2449:I2449"/>
    <mergeCell ref="B2450:C2450"/>
    <mergeCell ref="E2450:F2450"/>
    <mergeCell ref="H2450:I2450"/>
    <mergeCell ref="B2451:C2451"/>
    <mergeCell ref="E2451:I2451"/>
    <mergeCell ref="J2451:L2451"/>
    <mergeCell ref="B2452:L2452"/>
    <mergeCell ref="E2458:F2458"/>
    <mergeCell ref="H2458:I2458"/>
    <mergeCell ref="B2459:C2459"/>
    <mergeCell ref="B2460:C2460"/>
    <mergeCell ref="B2455:C2455"/>
    <mergeCell ref="E2460:F2460"/>
    <mergeCell ref="H2460:I2460"/>
    <mergeCell ref="E2455:F2455"/>
    <mergeCell ref="H2455:I2455"/>
    <mergeCell ref="E2456:F2456"/>
    <mergeCell ref="H2456:I2456"/>
    <mergeCell ref="E2444:F2444"/>
    <mergeCell ref="H2444:I2444"/>
    <mergeCell ref="E2445:F2445"/>
    <mergeCell ref="H2445:I2445"/>
    <mergeCell ref="B2446:C2446"/>
    <mergeCell ref="B2444:C2444"/>
    <mergeCell ref="E2446:F2446"/>
    <mergeCell ref="H2446:I2446"/>
    <mergeCell ref="J2433:L2433"/>
    <mergeCell ref="B2436:C2436"/>
    <mergeCell ref="E2436:F2436"/>
    <mergeCell ref="H2436:I2436"/>
    <mergeCell ref="E2421:F2421"/>
    <mergeCell ref="H2421:I2421"/>
    <mergeCell ref="B2424:C2424"/>
    <mergeCell ref="E2429:F2429"/>
    <mergeCell ref="H2429:I2429"/>
    <mergeCell ref="B2433:C2433"/>
    <mergeCell ref="B2434:C2434"/>
    <mergeCell ref="E2434:F2434"/>
    <mergeCell ref="H2434:I2434"/>
    <mergeCell ref="E2431:F2431"/>
    <mergeCell ref="H2431:I2431"/>
    <mergeCell ref="B2423:C2423"/>
    <mergeCell ref="E2425:F2425"/>
    <mergeCell ref="H2425:I2425"/>
    <mergeCell ref="B2427:C2427"/>
    <mergeCell ref="J2387:L2387"/>
    <mergeCell ref="B2388:L2388"/>
    <mergeCell ref="B2395:L2395"/>
    <mergeCell ref="E2397:F2397"/>
    <mergeCell ref="H2397:I2397"/>
    <mergeCell ref="B2400:L2400"/>
    <mergeCell ref="B2404:C2404"/>
    <mergeCell ref="E2406:F2406"/>
    <mergeCell ref="H2406:I2406"/>
    <mergeCell ref="B2407:C2407"/>
    <mergeCell ref="E2407:I2407"/>
    <mergeCell ref="J2407:L2407"/>
    <mergeCell ref="B2408:L2408"/>
    <mergeCell ref="B2410:C2410"/>
    <mergeCell ref="B2415:C2415"/>
    <mergeCell ref="E2415:F2415"/>
    <mergeCell ref="H2415:I2415"/>
    <mergeCell ref="E2389:F2389"/>
    <mergeCell ref="H2389:I2389"/>
    <mergeCell ref="E2390:F2390"/>
    <mergeCell ref="H2390:I2390"/>
    <mergeCell ref="B2389:C2389"/>
    <mergeCell ref="B2391:C2391"/>
    <mergeCell ref="E2391:F2391"/>
    <mergeCell ref="H2391:I2391"/>
    <mergeCell ref="B2396:C2396"/>
    <mergeCell ref="E2396:F2396"/>
    <mergeCell ref="H2396:I2396"/>
    <mergeCell ref="B2401:C2401"/>
    <mergeCell ref="B2398:C2398"/>
    <mergeCell ref="E2398:F2398"/>
    <mergeCell ref="H2398:I2398"/>
    <mergeCell ref="J2348:L2348"/>
    <mergeCell ref="B2349:L2349"/>
    <mergeCell ref="B2355:C2355"/>
    <mergeCell ref="E2355:F2355"/>
    <mergeCell ref="H2355:I2355"/>
    <mergeCell ref="B2357:L2357"/>
    <mergeCell ref="B2360:C2360"/>
    <mergeCell ref="E2360:F2360"/>
    <mergeCell ref="H2360:I2360"/>
    <mergeCell ref="B2362:L2362"/>
    <mergeCell ref="B2365:C2365"/>
    <mergeCell ref="E2367:F2367"/>
    <mergeCell ref="H2367:I2367"/>
    <mergeCell ref="B2368:C2368"/>
    <mergeCell ref="E2368:F2368"/>
    <mergeCell ref="H2368:I2368"/>
    <mergeCell ref="B2369:C2369"/>
    <mergeCell ref="E2369:I2369"/>
    <mergeCell ref="J2369:L2369"/>
    <mergeCell ref="E2350:F2350"/>
    <mergeCell ref="H2350:I2350"/>
    <mergeCell ref="B2354:C2354"/>
    <mergeCell ref="B2351:C2351"/>
    <mergeCell ref="E2351:F2351"/>
    <mergeCell ref="H2351:I2351"/>
    <mergeCell ref="B2361:C2361"/>
    <mergeCell ref="E2361:F2361"/>
    <mergeCell ref="H2361:I2361"/>
    <mergeCell ref="J2321:L2321"/>
    <mergeCell ref="B2322:L2322"/>
    <mergeCell ref="E2326:F2326"/>
    <mergeCell ref="H2326:I2326"/>
    <mergeCell ref="E2333:F2333"/>
    <mergeCell ref="H2333:I2333"/>
    <mergeCell ref="B2336:L2336"/>
    <mergeCell ref="B2340:C2340"/>
    <mergeCell ref="B2341:L2341"/>
    <mergeCell ref="E2342:F2342"/>
    <mergeCell ref="H2342:I2342"/>
    <mergeCell ref="B2343:C2343"/>
    <mergeCell ref="E2343:F2343"/>
    <mergeCell ref="H2343:I2343"/>
    <mergeCell ref="B2344:C2344"/>
    <mergeCell ref="H2328:I2328"/>
    <mergeCell ref="B2335:C2335"/>
    <mergeCell ref="E2337:F2337"/>
    <mergeCell ref="H2337:I2337"/>
    <mergeCell ref="B2338:C2338"/>
    <mergeCell ref="E2330:F2330"/>
    <mergeCell ref="H2330:I2330"/>
    <mergeCell ref="E2327:F2327"/>
    <mergeCell ref="H2327:I2327"/>
    <mergeCell ref="E2329:F2329"/>
    <mergeCell ref="H2329:I2329"/>
    <mergeCell ref="B2246:C2246"/>
    <mergeCell ref="B2247:C2247"/>
    <mergeCell ref="B2248:L2248"/>
    <mergeCell ref="B2254:C2254"/>
    <mergeCell ref="E2254:F2254"/>
    <mergeCell ref="H2254:I2254"/>
    <mergeCell ref="B2257:L2257"/>
    <mergeCell ref="B2259:C2259"/>
    <mergeCell ref="E2259:F2259"/>
    <mergeCell ref="H2259:I2259"/>
    <mergeCell ref="B2264:C2264"/>
    <mergeCell ref="E2264:I2264"/>
    <mergeCell ref="J2264:L2264"/>
    <mergeCell ref="B2265:L2265"/>
    <mergeCell ref="E2266:F2266"/>
    <mergeCell ref="H2266:I2266"/>
    <mergeCell ref="E2267:F2267"/>
    <mergeCell ref="H2267:I2267"/>
    <mergeCell ref="E2249:F2249"/>
    <mergeCell ref="H2249:I2249"/>
    <mergeCell ref="E2222:F2222"/>
    <mergeCell ref="H2222:I2222"/>
    <mergeCell ref="B2223:C2223"/>
    <mergeCell ref="E2223:F2223"/>
    <mergeCell ref="H2223:I2223"/>
    <mergeCell ref="B2224:C2224"/>
    <mergeCell ref="B2225:C2225"/>
    <mergeCell ref="B2227:L2227"/>
    <mergeCell ref="E2237:F2237"/>
    <mergeCell ref="H2237:I2237"/>
    <mergeCell ref="E2239:I2239"/>
    <mergeCell ref="J2239:L2239"/>
    <mergeCell ref="B2240:L2240"/>
    <mergeCell ref="B2242:C2242"/>
    <mergeCell ref="E2244:F2244"/>
    <mergeCell ref="H2244:I2244"/>
    <mergeCell ref="B2245:C2245"/>
    <mergeCell ref="E2245:F2245"/>
    <mergeCell ref="H2245:I2245"/>
    <mergeCell ref="B2244:C2244"/>
    <mergeCell ref="E2241:F2241"/>
    <mergeCell ref="H2241:I2241"/>
    <mergeCell ref="E2242:F2242"/>
    <mergeCell ref="H2242:I2242"/>
    <mergeCell ref="B2238:C2238"/>
    <mergeCell ref="E2238:F2238"/>
    <mergeCell ref="H2238:I2238"/>
    <mergeCell ref="E2243:F2243"/>
    <mergeCell ref="H2243:I2243"/>
    <mergeCell ref="H2234:I2234"/>
    <mergeCell ref="E2233:F2233"/>
    <mergeCell ref="H2233:I2233"/>
    <mergeCell ref="J2151:L2151"/>
    <mergeCell ref="B2152:L2152"/>
    <mergeCell ref="E2153:F2153"/>
    <mergeCell ref="H2153:I2153"/>
    <mergeCell ref="B2154:C2154"/>
    <mergeCell ref="E2154:F2154"/>
    <mergeCell ref="H2154:I2154"/>
    <mergeCell ref="B2157:C2157"/>
    <mergeCell ref="B2160:L2160"/>
    <mergeCell ref="B2162:C2162"/>
    <mergeCell ref="E2162:F2162"/>
    <mergeCell ref="H2162:I2162"/>
    <mergeCell ref="B2165:L2165"/>
    <mergeCell ref="B2167:C2167"/>
    <mergeCell ref="E2167:F2167"/>
    <mergeCell ref="H2167:I2167"/>
    <mergeCell ref="B2172:C2172"/>
    <mergeCell ref="E2172:I2172"/>
    <mergeCell ref="J2172:L2172"/>
    <mergeCell ref="B2151:C2151"/>
    <mergeCell ref="E2151:I2151"/>
    <mergeCell ref="B2161:C2161"/>
    <mergeCell ref="E2161:F2161"/>
    <mergeCell ref="H2161:I2161"/>
    <mergeCell ref="E2158:F2158"/>
    <mergeCell ref="H2158:I2158"/>
    <mergeCell ref="E2159:F2159"/>
    <mergeCell ref="H2159:I2159"/>
    <mergeCell ref="B2164:C2164"/>
    <mergeCell ref="B2156:C2156"/>
    <mergeCell ref="B2159:C2159"/>
    <mergeCell ref="B2163:C2163"/>
    <mergeCell ref="B2122:L2122"/>
    <mergeCell ref="E2124:F2124"/>
    <mergeCell ref="H2124:I2124"/>
    <mergeCell ref="B2126:C2126"/>
    <mergeCell ref="B2130:C2130"/>
    <mergeCell ref="E2130:I2130"/>
    <mergeCell ref="J2130:L2130"/>
    <mergeCell ref="B2131:L2131"/>
    <mergeCell ref="E2132:F2132"/>
    <mergeCell ref="H2132:I2132"/>
    <mergeCell ref="B2133:C2133"/>
    <mergeCell ref="E2133:F2133"/>
    <mergeCell ref="H2133:I2133"/>
    <mergeCell ref="B2136:C2136"/>
    <mergeCell ref="B2139:L2139"/>
    <mergeCell ref="B2141:C2141"/>
    <mergeCell ref="E2141:F2141"/>
    <mergeCell ref="H2141:I2141"/>
    <mergeCell ref="H2129:I2129"/>
    <mergeCell ref="E2127:F2127"/>
    <mergeCell ref="H2127:I2127"/>
    <mergeCell ref="B2123:C2123"/>
    <mergeCell ref="E2123:F2123"/>
    <mergeCell ref="H2123:I2123"/>
    <mergeCell ref="J2085:L2085"/>
    <mergeCell ref="B2090:C2090"/>
    <mergeCell ref="E2092:F2092"/>
    <mergeCell ref="H2092:I2092"/>
    <mergeCell ref="E2094:I2094"/>
    <mergeCell ref="J2094:L2094"/>
    <mergeCell ref="B2095:L2095"/>
    <mergeCell ref="E2101:F2101"/>
    <mergeCell ref="H2101:I2101"/>
    <mergeCell ref="E2102:F2102"/>
    <mergeCell ref="H2102:I2102"/>
    <mergeCell ref="B2111:C2111"/>
    <mergeCell ref="B2112:C2112"/>
    <mergeCell ref="B2113:C2113"/>
    <mergeCell ref="B2115:L2115"/>
    <mergeCell ref="B2118:C2118"/>
    <mergeCell ref="E2118:F2118"/>
    <mergeCell ref="H2118:I2118"/>
    <mergeCell ref="B2087:C2087"/>
    <mergeCell ref="E2089:F2089"/>
    <mergeCell ref="E2097:F2097"/>
    <mergeCell ref="H2097:I2097"/>
    <mergeCell ref="E2106:F2106"/>
    <mergeCell ref="H2106:I2106"/>
    <mergeCell ref="J2037:L2037"/>
    <mergeCell ref="B2043:C2043"/>
    <mergeCell ref="E2045:F2045"/>
    <mergeCell ref="H2045:I2045"/>
    <mergeCell ref="E2046:I2046"/>
    <mergeCell ref="J2046:L2046"/>
    <mergeCell ref="B2047:L2047"/>
    <mergeCell ref="B2052:C2052"/>
    <mergeCell ref="E2054:F2054"/>
    <mergeCell ref="H2054:I2054"/>
    <mergeCell ref="B2057:C2057"/>
    <mergeCell ref="B2060:L2060"/>
    <mergeCell ref="B2062:C2062"/>
    <mergeCell ref="E2062:F2062"/>
    <mergeCell ref="H2062:I2062"/>
    <mergeCell ref="B2067:C2067"/>
    <mergeCell ref="E2067:I2067"/>
    <mergeCell ref="J2067:L2067"/>
    <mergeCell ref="B2049:C2049"/>
    <mergeCell ref="E2049:F2049"/>
    <mergeCell ref="H2049:I2049"/>
    <mergeCell ref="H2043:I2043"/>
    <mergeCell ref="E2044:F2044"/>
    <mergeCell ref="H2044:I2044"/>
    <mergeCell ref="E2050:F2050"/>
    <mergeCell ref="H2050:I2050"/>
    <mergeCell ref="B2051:C2051"/>
    <mergeCell ref="E2051:F2051"/>
    <mergeCell ref="H2051:I2051"/>
    <mergeCell ref="B2054:C2054"/>
    <mergeCell ref="B2056:C2056"/>
    <mergeCell ref="E2056:F2056"/>
    <mergeCell ref="E1996:I1996"/>
    <mergeCell ref="J1996:L1996"/>
    <mergeCell ref="B1997:C1997"/>
    <mergeCell ref="E1999:F1999"/>
    <mergeCell ref="H1999:I1999"/>
    <mergeCell ref="E2005:I2005"/>
    <mergeCell ref="J2005:L2005"/>
    <mergeCell ref="B2006:L2006"/>
    <mergeCell ref="E2008:F2008"/>
    <mergeCell ref="H2008:I2008"/>
    <mergeCell ref="E2009:F2009"/>
    <mergeCell ref="H2009:I2009"/>
    <mergeCell ref="B2012:C2012"/>
    <mergeCell ref="B2014:C2014"/>
    <mergeCell ref="B2015:C2015"/>
    <mergeCell ref="B2016:L2016"/>
    <mergeCell ref="B2022:C2022"/>
    <mergeCell ref="B2020:C2020"/>
    <mergeCell ref="E2020:F2020"/>
    <mergeCell ref="H2020:I2020"/>
    <mergeCell ref="E2014:F2014"/>
    <mergeCell ref="H2014:I2014"/>
    <mergeCell ref="B2021:L2021"/>
    <mergeCell ref="E1998:F1998"/>
    <mergeCell ref="H1998:I1998"/>
    <mergeCell ref="J1956:L1956"/>
    <mergeCell ref="B1958:C1958"/>
    <mergeCell ref="E1960:F1960"/>
    <mergeCell ref="H1960:I1960"/>
    <mergeCell ref="E1965:I1965"/>
    <mergeCell ref="J1965:L1965"/>
    <mergeCell ref="B1966:L1966"/>
    <mergeCell ref="E1969:F1969"/>
    <mergeCell ref="H1969:I1969"/>
    <mergeCell ref="E1970:F1970"/>
    <mergeCell ref="H1970:I1970"/>
    <mergeCell ref="B1971:C1971"/>
    <mergeCell ref="B1973:C1973"/>
    <mergeCell ref="B1975:L1975"/>
    <mergeCell ref="B1978:C1978"/>
    <mergeCell ref="E1978:F1978"/>
    <mergeCell ref="H1978:I1978"/>
    <mergeCell ref="H1968:I1968"/>
    <mergeCell ref="B1962:C1962"/>
    <mergeCell ref="E1962:F1962"/>
    <mergeCell ref="H1962:I1962"/>
    <mergeCell ref="E1958:F1958"/>
    <mergeCell ref="H1958:I1958"/>
    <mergeCell ref="B1959:C1959"/>
    <mergeCell ref="E1959:F1959"/>
    <mergeCell ref="H1959:I1959"/>
    <mergeCell ref="B1960:C1960"/>
    <mergeCell ref="E1961:F1961"/>
    <mergeCell ref="H1961:I1961"/>
    <mergeCell ref="B1957:C1957"/>
    <mergeCell ref="E1957:F1957"/>
    <mergeCell ref="H1957:I1957"/>
    <mergeCell ref="E1933:F1933"/>
    <mergeCell ref="H1933:I1933"/>
    <mergeCell ref="B1940:C1940"/>
    <mergeCell ref="B1941:C1941"/>
    <mergeCell ref="B1942:C1942"/>
    <mergeCell ref="B1943:C1943"/>
    <mergeCell ref="B1944:L1944"/>
    <mergeCell ref="B1948:C1948"/>
    <mergeCell ref="E1948:F1948"/>
    <mergeCell ref="H1948:I1948"/>
    <mergeCell ref="E1930:F1930"/>
    <mergeCell ref="H1930:I1930"/>
    <mergeCell ref="E1926:F1926"/>
    <mergeCell ref="H1926:I1926"/>
    <mergeCell ref="B1927:C1927"/>
    <mergeCell ref="E1927:F1927"/>
    <mergeCell ref="H1927:I1927"/>
    <mergeCell ref="E1893:F1893"/>
    <mergeCell ref="H1893:I1893"/>
    <mergeCell ref="B1894:C1894"/>
    <mergeCell ref="E1894:F1894"/>
    <mergeCell ref="H1894:I1894"/>
    <mergeCell ref="B1895:C1895"/>
    <mergeCell ref="B1897:C1897"/>
    <mergeCell ref="B1898:L1898"/>
    <mergeCell ref="B1881:C1881"/>
    <mergeCell ref="E1881:F1881"/>
    <mergeCell ref="H1881:I1881"/>
    <mergeCell ref="E1923:F1923"/>
    <mergeCell ref="H1923:I1923"/>
    <mergeCell ref="E1928:I1928"/>
    <mergeCell ref="J1928:L1928"/>
    <mergeCell ref="B1929:L1929"/>
    <mergeCell ref="E1932:F1932"/>
    <mergeCell ref="H1932:I1932"/>
    <mergeCell ref="B1924:C1924"/>
    <mergeCell ref="E1924:F1924"/>
    <mergeCell ref="H1924:I1924"/>
    <mergeCell ref="B1925:C1925"/>
    <mergeCell ref="B1825:L1825"/>
    <mergeCell ref="B1829:C1829"/>
    <mergeCell ref="E1829:F1829"/>
    <mergeCell ref="H1829:I1829"/>
    <mergeCell ref="E1833:I1833"/>
    <mergeCell ref="J1833:L1833"/>
    <mergeCell ref="B1835:C1835"/>
    <mergeCell ref="E1837:F1837"/>
    <mergeCell ref="H1837:I1837"/>
    <mergeCell ref="E1842:I1842"/>
    <mergeCell ref="J1842:L1842"/>
    <mergeCell ref="B1844:C1844"/>
    <mergeCell ref="E1846:F1846"/>
    <mergeCell ref="H1846:I1846"/>
    <mergeCell ref="E1851:I1851"/>
    <mergeCell ref="J1851:L1851"/>
    <mergeCell ref="B1853:C1853"/>
    <mergeCell ref="B1837:C1837"/>
    <mergeCell ref="E1838:F1838"/>
    <mergeCell ref="H1838:I1838"/>
    <mergeCell ref="E1835:F1835"/>
    <mergeCell ref="H1835:I1835"/>
    <mergeCell ref="B1832:C1832"/>
    <mergeCell ref="E1832:F1832"/>
    <mergeCell ref="H1832:I1832"/>
    <mergeCell ref="B1833:C1833"/>
    <mergeCell ref="B1838:C1838"/>
    <mergeCell ref="B1846:C1846"/>
    <mergeCell ref="E1849:F1849"/>
    <mergeCell ref="H1849:I1849"/>
    <mergeCell ref="B1850:C1850"/>
    <mergeCell ref="E1850:F1850"/>
    <mergeCell ref="B1809:L1809"/>
    <mergeCell ref="E1814:F1814"/>
    <mergeCell ref="H1814:I1814"/>
    <mergeCell ref="B1815:C1815"/>
    <mergeCell ref="E1815:F1815"/>
    <mergeCell ref="H1815:I1815"/>
    <mergeCell ref="B1816:C1816"/>
    <mergeCell ref="B1818:L1818"/>
    <mergeCell ref="B1824:C1824"/>
    <mergeCell ref="E1824:F1824"/>
    <mergeCell ref="H1824:I1824"/>
    <mergeCell ref="B1811:C1811"/>
    <mergeCell ref="B1808:C1808"/>
    <mergeCell ref="B1805:C1805"/>
    <mergeCell ref="E1806:F1806"/>
    <mergeCell ref="H1806:I1806"/>
    <mergeCell ref="B1807:C1807"/>
    <mergeCell ref="E1807:F1807"/>
    <mergeCell ref="H1807:I1807"/>
    <mergeCell ref="E1819:F1819"/>
    <mergeCell ref="H1819:I1819"/>
    <mergeCell ref="B1820:C1820"/>
    <mergeCell ref="E1820:F1820"/>
    <mergeCell ref="B1747:C1747"/>
    <mergeCell ref="E1747:F1747"/>
    <mergeCell ref="H1747:I1747"/>
    <mergeCell ref="B1748:C1748"/>
    <mergeCell ref="E1748:F1748"/>
    <mergeCell ref="H1748:I1748"/>
    <mergeCell ref="E1757:F1757"/>
    <mergeCell ref="H1757:I1757"/>
    <mergeCell ref="B1758:C1758"/>
    <mergeCell ref="B1766:C1766"/>
    <mergeCell ref="E1766:F1766"/>
    <mergeCell ref="J1799:L1799"/>
    <mergeCell ref="B1803:C1803"/>
    <mergeCell ref="E1805:F1805"/>
    <mergeCell ref="H1805:I1805"/>
    <mergeCell ref="E1808:I1808"/>
    <mergeCell ref="J1808:L1808"/>
    <mergeCell ref="B1804:C1804"/>
    <mergeCell ref="E1804:F1804"/>
    <mergeCell ref="H1804:I1804"/>
    <mergeCell ref="B1751:C1751"/>
    <mergeCell ref="E1751:F1751"/>
    <mergeCell ref="H1751:I1751"/>
    <mergeCell ref="E1752:I1752"/>
    <mergeCell ref="J1752:L1752"/>
    <mergeCell ref="B1756:C1756"/>
    <mergeCell ref="E1758:F1758"/>
    <mergeCell ref="H1758:I1758"/>
    <mergeCell ref="E1761:I1761"/>
    <mergeCell ref="J1761:L1761"/>
    <mergeCell ref="B1765:C1765"/>
    <mergeCell ref="E1767:F1767"/>
    <mergeCell ref="H1767:I1767"/>
    <mergeCell ref="E1770:I1770"/>
    <mergeCell ref="J1770:L1770"/>
    <mergeCell ref="E1749:F1749"/>
    <mergeCell ref="H1749:I1749"/>
    <mergeCell ref="E1750:F1750"/>
    <mergeCell ref="H1750:I1750"/>
    <mergeCell ref="B1700:C1700"/>
    <mergeCell ref="B1701:L1701"/>
    <mergeCell ref="E1711:F1711"/>
    <mergeCell ref="H1711:I1711"/>
    <mergeCell ref="E1713:I1713"/>
    <mergeCell ref="J1713:L1713"/>
    <mergeCell ref="B1716:C1716"/>
    <mergeCell ref="E1718:F1718"/>
    <mergeCell ref="H1718:I1718"/>
    <mergeCell ref="E1722:I1722"/>
    <mergeCell ref="J1722:L1722"/>
    <mergeCell ref="B1725:C1725"/>
    <mergeCell ref="E1727:F1727"/>
    <mergeCell ref="H1727:I1727"/>
    <mergeCell ref="E1731:I1731"/>
    <mergeCell ref="J1731:L1731"/>
    <mergeCell ref="B1732:L1732"/>
    <mergeCell ref="E1716:F1716"/>
    <mergeCell ref="H1716:I1716"/>
    <mergeCell ref="E1712:F1712"/>
    <mergeCell ref="H1712:I1712"/>
    <mergeCell ref="B1714:C1714"/>
    <mergeCell ref="E1714:F1714"/>
    <mergeCell ref="H1714:I1714"/>
    <mergeCell ref="E1715:F1715"/>
    <mergeCell ref="H1715:I1715"/>
    <mergeCell ref="B1710:C1710"/>
    <mergeCell ref="B1709:C1709"/>
    <mergeCell ref="E1709:F1709"/>
    <mergeCell ref="H1709:I1709"/>
    <mergeCell ref="B1707:C1707"/>
    <mergeCell ref="E1707:F1707"/>
    <mergeCell ref="B1684:C1684"/>
    <mergeCell ref="E1684:F1684"/>
    <mergeCell ref="H1684:I1684"/>
    <mergeCell ref="B1685:L1685"/>
    <mergeCell ref="B1689:C1689"/>
    <mergeCell ref="E1689:F1689"/>
    <mergeCell ref="H1689:I1689"/>
    <mergeCell ref="E1692:I1692"/>
    <mergeCell ref="J1692:L1692"/>
    <mergeCell ref="B1693:L1693"/>
    <mergeCell ref="E1696:F1696"/>
    <mergeCell ref="H1696:I1696"/>
    <mergeCell ref="B1697:C1697"/>
    <mergeCell ref="E1697:F1697"/>
    <mergeCell ref="H1697:I1697"/>
    <mergeCell ref="B1698:C1698"/>
    <mergeCell ref="B1692:C1692"/>
    <mergeCell ref="B1688:C1688"/>
    <mergeCell ref="E1688:F1688"/>
    <mergeCell ref="H1688:I1688"/>
    <mergeCell ref="B1687:C1687"/>
    <mergeCell ref="B1686:C1686"/>
    <mergeCell ref="E1686:F1686"/>
    <mergeCell ref="H1686:I1686"/>
    <mergeCell ref="J1620:L1620"/>
    <mergeCell ref="B1622:C1622"/>
    <mergeCell ref="E1624:F1624"/>
    <mergeCell ref="H1624:I1624"/>
    <mergeCell ref="E1629:I1629"/>
    <mergeCell ref="J1629:L1629"/>
    <mergeCell ref="B1630:L1630"/>
    <mergeCell ref="E1633:F1633"/>
    <mergeCell ref="H1633:I1633"/>
    <mergeCell ref="B1634:C1634"/>
    <mergeCell ref="E1634:F1634"/>
    <mergeCell ref="H1634:I1634"/>
    <mergeCell ref="B1637:C1637"/>
    <mergeCell ref="B1639:C1639"/>
    <mergeCell ref="B1640:C1640"/>
    <mergeCell ref="B1641:L1641"/>
    <mergeCell ref="B1645:C1645"/>
    <mergeCell ref="E1645:F1645"/>
    <mergeCell ref="H1645:I1645"/>
    <mergeCell ref="E1639:F1639"/>
    <mergeCell ref="H1639:I1639"/>
    <mergeCell ref="B1628:C1628"/>
    <mergeCell ref="E1628:F1628"/>
    <mergeCell ref="H1628:I1628"/>
    <mergeCell ref="B1624:C1624"/>
    <mergeCell ref="E1625:F1625"/>
    <mergeCell ref="H1625:I1625"/>
    <mergeCell ref="E1626:F1626"/>
    <mergeCell ref="H1626:I1626"/>
    <mergeCell ref="E1627:F1627"/>
    <mergeCell ref="H1627:I1627"/>
    <mergeCell ref="E1632:F1632"/>
    <mergeCell ref="H1562:I1562"/>
    <mergeCell ref="B1563:C1563"/>
    <mergeCell ref="E1563:F1563"/>
    <mergeCell ref="H1563:I1563"/>
    <mergeCell ref="E1564:I1564"/>
    <mergeCell ref="J1564:L1564"/>
    <mergeCell ref="B1565:C1565"/>
    <mergeCell ref="B1566:C1566"/>
    <mergeCell ref="E1571:F1571"/>
    <mergeCell ref="H1571:I1571"/>
    <mergeCell ref="E1573:I1573"/>
    <mergeCell ref="J1573:L1573"/>
    <mergeCell ref="B1576:C1576"/>
    <mergeCell ref="E1576:F1576"/>
    <mergeCell ref="H1576:I1576"/>
    <mergeCell ref="B1581:C1581"/>
    <mergeCell ref="E1582:I1582"/>
    <mergeCell ref="J1582:L1582"/>
    <mergeCell ref="B1578:C1578"/>
    <mergeCell ref="E1562:F1562"/>
    <mergeCell ref="E1574:F1574"/>
    <mergeCell ref="H1574:I1574"/>
    <mergeCell ref="E1572:F1572"/>
    <mergeCell ref="H1572:I1572"/>
    <mergeCell ref="B1574:C1574"/>
    <mergeCell ref="E1570:F1570"/>
    <mergeCell ref="H1570:I1570"/>
    <mergeCell ref="B1572:C1572"/>
    <mergeCell ref="E1569:F1569"/>
    <mergeCell ref="H1569:I1569"/>
    <mergeCell ref="B1575:C1575"/>
    <mergeCell ref="E1575:F1575"/>
    <mergeCell ref="B1536:C1536"/>
    <mergeCell ref="B1541:C1541"/>
    <mergeCell ref="E1541:F1541"/>
    <mergeCell ref="H1541:I1541"/>
    <mergeCell ref="E1542:I1542"/>
    <mergeCell ref="J1542:L1542"/>
    <mergeCell ref="B1543:L1543"/>
    <mergeCell ref="E1546:F1546"/>
    <mergeCell ref="H1546:I1546"/>
    <mergeCell ref="B1551:C1551"/>
    <mergeCell ref="B1552:L1552"/>
    <mergeCell ref="E1553:F1553"/>
    <mergeCell ref="H1553:I1553"/>
    <mergeCell ref="B1557:L1557"/>
    <mergeCell ref="B1538:C1538"/>
    <mergeCell ref="E1540:F1540"/>
    <mergeCell ref="H1540:I1540"/>
    <mergeCell ref="E1545:F1545"/>
    <mergeCell ref="H1545:I1545"/>
    <mergeCell ref="B1545:C1545"/>
    <mergeCell ref="B1548:C1548"/>
    <mergeCell ref="E1544:F1544"/>
    <mergeCell ref="H1544:I1544"/>
    <mergeCell ref="E1539:F1539"/>
    <mergeCell ref="H1539:I1539"/>
    <mergeCell ref="E1538:F1538"/>
    <mergeCell ref="H1538:I1538"/>
    <mergeCell ref="E1536:F1536"/>
    <mergeCell ref="H1536:I1536"/>
    <mergeCell ref="B1481:L1481"/>
    <mergeCell ref="B1487:C1487"/>
    <mergeCell ref="B1488:L1488"/>
    <mergeCell ref="E1489:F1489"/>
    <mergeCell ref="H1489:I1489"/>
    <mergeCell ref="B1493:L1493"/>
    <mergeCell ref="B1496:C1496"/>
    <mergeCell ref="E1498:F1498"/>
    <mergeCell ref="H1498:I1498"/>
    <mergeCell ref="B1499:C1499"/>
    <mergeCell ref="E1499:F1499"/>
    <mergeCell ref="H1499:I1499"/>
    <mergeCell ref="E1500:I1500"/>
    <mergeCell ref="J1500:L1500"/>
    <mergeCell ref="B1501:C1501"/>
    <mergeCell ref="B1502:C1502"/>
    <mergeCell ref="B1503:C1503"/>
    <mergeCell ref="B1489:C1489"/>
    <mergeCell ref="B1485:C1485"/>
    <mergeCell ref="E1485:F1485"/>
    <mergeCell ref="H1485:I1485"/>
    <mergeCell ref="E1490:F1490"/>
    <mergeCell ref="H1490:I1490"/>
    <mergeCell ref="E1502:F1502"/>
    <mergeCell ref="H1502:I1502"/>
    <mergeCell ref="E1483:F1483"/>
    <mergeCell ref="H1483:I1483"/>
    <mergeCell ref="B1484:C1484"/>
    <mergeCell ref="E1484:F1484"/>
    <mergeCell ref="H1484:I1484"/>
    <mergeCell ref="H1497:I1497"/>
    <mergeCell ref="B1494:C1494"/>
    <mergeCell ref="B1454:C1454"/>
    <mergeCell ref="E1454:F1454"/>
    <mergeCell ref="H1454:I1454"/>
    <mergeCell ref="B1455:L1455"/>
    <mergeCell ref="B1456:C1456"/>
    <mergeCell ref="B1458:C1458"/>
    <mergeCell ref="B1459:C1459"/>
    <mergeCell ref="E1462:I1462"/>
    <mergeCell ref="J1462:L1462"/>
    <mergeCell ref="B1464:C1464"/>
    <mergeCell ref="E1464:F1464"/>
    <mergeCell ref="H1464:I1464"/>
    <mergeCell ref="B1465:C1465"/>
    <mergeCell ref="B1466:C1466"/>
    <mergeCell ref="B1468:C1468"/>
    <mergeCell ref="E1471:I1471"/>
    <mergeCell ref="J1471:L1471"/>
    <mergeCell ref="B1457:C1457"/>
    <mergeCell ref="E1457:F1457"/>
    <mergeCell ref="H1457:I1457"/>
    <mergeCell ref="E1458:F1458"/>
    <mergeCell ref="H1458:I1458"/>
    <mergeCell ref="E1459:F1459"/>
    <mergeCell ref="H1459:I1459"/>
    <mergeCell ref="E1456:F1456"/>
    <mergeCell ref="H1456:I1456"/>
    <mergeCell ref="E1460:F1460"/>
    <mergeCell ref="H1460:I1460"/>
    <mergeCell ref="E1461:F1461"/>
    <mergeCell ref="H1461:I1461"/>
    <mergeCell ref="B1462:C1462"/>
    <mergeCell ref="J1409:L1409"/>
    <mergeCell ref="B1410:L1410"/>
    <mergeCell ref="B1412:C1412"/>
    <mergeCell ref="E1414:F1414"/>
    <mergeCell ref="H1414:I1414"/>
    <mergeCell ref="B1418:L1418"/>
    <mergeCell ref="B1421:C1421"/>
    <mergeCell ref="B1423:L1423"/>
    <mergeCell ref="B1424:C1424"/>
    <mergeCell ref="E1424:F1424"/>
    <mergeCell ref="H1424:I1424"/>
    <mergeCell ref="B1425:C1425"/>
    <mergeCell ref="B1427:C1427"/>
    <mergeCell ref="E1430:I1430"/>
    <mergeCell ref="J1430:L1430"/>
    <mergeCell ref="B1432:C1432"/>
    <mergeCell ref="E1432:F1432"/>
    <mergeCell ref="H1432:I1432"/>
    <mergeCell ref="B1426:C1426"/>
    <mergeCell ref="E1426:F1426"/>
    <mergeCell ref="H1426:I1426"/>
    <mergeCell ref="B1417:C1417"/>
    <mergeCell ref="E1415:F1415"/>
    <mergeCell ref="H1415:I1415"/>
    <mergeCell ref="B1415:C1415"/>
    <mergeCell ref="E1417:F1417"/>
    <mergeCell ref="H1417:I1417"/>
    <mergeCell ref="E1411:F1411"/>
    <mergeCell ref="H1411:I1411"/>
    <mergeCell ref="E1412:F1412"/>
    <mergeCell ref="H1412:I1412"/>
    <mergeCell ref="B1422:C1422"/>
    <mergeCell ref="B1384:L1384"/>
    <mergeCell ref="B1385:C1385"/>
    <mergeCell ref="E1385:F1385"/>
    <mergeCell ref="H1385:I1385"/>
    <mergeCell ref="B1386:C1386"/>
    <mergeCell ref="B1388:C1388"/>
    <mergeCell ref="E1391:I1391"/>
    <mergeCell ref="J1391:L1391"/>
    <mergeCell ref="B1393:C1393"/>
    <mergeCell ref="E1393:F1393"/>
    <mergeCell ref="H1393:I1393"/>
    <mergeCell ref="E1398:F1398"/>
    <mergeCell ref="H1398:I1398"/>
    <mergeCell ref="E1400:I1400"/>
    <mergeCell ref="J1400:L1400"/>
    <mergeCell ref="B1396:C1396"/>
    <mergeCell ref="B1399:C1399"/>
    <mergeCell ref="E1399:F1399"/>
    <mergeCell ref="H1399:I1399"/>
    <mergeCell ref="E1396:F1396"/>
    <mergeCell ref="H1396:I1396"/>
    <mergeCell ref="E1394:F1394"/>
    <mergeCell ref="H1394:I1394"/>
    <mergeCell ref="E1390:F1390"/>
    <mergeCell ref="H1390:I1390"/>
    <mergeCell ref="B1391:C1391"/>
    <mergeCell ref="E1387:F1387"/>
    <mergeCell ref="H1387:I1387"/>
    <mergeCell ref="E1388:F1388"/>
    <mergeCell ref="H1388:I1388"/>
    <mergeCell ref="B1355:C1355"/>
    <mergeCell ref="E1355:F1355"/>
    <mergeCell ref="H1355:I1355"/>
    <mergeCell ref="B1356:C1356"/>
    <mergeCell ref="E1360:I1360"/>
    <mergeCell ref="J1360:L1360"/>
    <mergeCell ref="B1363:C1363"/>
    <mergeCell ref="E1363:F1363"/>
    <mergeCell ref="H1363:I1363"/>
    <mergeCell ref="B1368:C1368"/>
    <mergeCell ref="E1368:F1368"/>
    <mergeCell ref="H1368:I1368"/>
    <mergeCell ref="E1369:I1369"/>
    <mergeCell ref="J1369:L1369"/>
    <mergeCell ref="B1370:L1370"/>
    <mergeCell ref="B1373:C1373"/>
    <mergeCell ref="E1375:F1375"/>
    <mergeCell ref="H1375:I1375"/>
    <mergeCell ref="B1362:C1362"/>
    <mergeCell ref="E1362:F1362"/>
    <mergeCell ref="H1362:I1362"/>
    <mergeCell ref="H1365:I1365"/>
    <mergeCell ref="B1366:C1366"/>
    <mergeCell ref="B1359:C1359"/>
    <mergeCell ref="E1359:F1359"/>
    <mergeCell ref="H1359:I1359"/>
    <mergeCell ref="E1364:F1364"/>
    <mergeCell ref="H1364:I1364"/>
    <mergeCell ref="J1330:L1330"/>
    <mergeCell ref="B1333:C1333"/>
    <mergeCell ref="E1333:F1333"/>
    <mergeCell ref="H1333:I1333"/>
    <mergeCell ref="B1338:C1338"/>
    <mergeCell ref="E1338:F1338"/>
    <mergeCell ref="H1338:I1338"/>
    <mergeCell ref="E1339:I1339"/>
    <mergeCell ref="J1339:L1339"/>
    <mergeCell ref="B1340:L1340"/>
    <mergeCell ref="E1345:F1345"/>
    <mergeCell ref="H1345:I1345"/>
    <mergeCell ref="B1348:L1348"/>
    <mergeCell ref="B1352:C1352"/>
    <mergeCell ref="B1353:L1353"/>
    <mergeCell ref="E1354:F1354"/>
    <mergeCell ref="H1354:I1354"/>
    <mergeCell ref="B1354:C1354"/>
    <mergeCell ref="B1350:C1350"/>
    <mergeCell ref="E1350:F1350"/>
    <mergeCell ref="B1342:C1342"/>
    <mergeCell ref="E1342:F1342"/>
    <mergeCell ref="H1342:I1342"/>
    <mergeCell ref="E1343:F1343"/>
    <mergeCell ref="H1343:I1343"/>
    <mergeCell ref="B1330:C1330"/>
    <mergeCell ref="E1332:F1332"/>
    <mergeCell ref="H1332:I1332"/>
    <mergeCell ref="B1339:C1339"/>
    <mergeCell ref="E1341:F1341"/>
    <mergeCell ref="H1341:I1341"/>
    <mergeCell ref="B1351:C1351"/>
    <mergeCell ref="E1325:F1325"/>
    <mergeCell ref="H1325:I1325"/>
    <mergeCell ref="B1326:C1326"/>
    <mergeCell ref="E1326:F1326"/>
    <mergeCell ref="H1326:I1326"/>
    <mergeCell ref="E1306:F1306"/>
    <mergeCell ref="H1306:I1306"/>
    <mergeCell ref="E1315:F1315"/>
    <mergeCell ref="H1315:I1315"/>
    <mergeCell ref="B1319:C1319"/>
    <mergeCell ref="E1317:F1317"/>
    <mergeCell ref="H1317:I1317"/>
    <mergeCell ref="E1314:F1314"/>
    <mergeCell ref="H1314:I1314"/>
    <mergeCell ref="B1304:C1304"/>
    <mergeCell ref="E1304:F1304"/>
    <mergeCell ref="H1304:I1304"/>
    <mergeCell ref="E1305:F1305"/>
    <mergeCell ref="H1305:I1305"/>
    <mergeCell ref="E1244:F1244"/>
    <mergeCell ref="H1244:I1244"/>
    <mergeCell ref="B1245:C1245"/>
    <mergeCell ref="E1243:F1243"/>
    <mergeCell ref="H1243:I1243"/>
    <mergeCell ref="E1241:F1241"/>
    <mergeCell ref="H1241:I1241"/>
    <mergeCell ref="E1242:F1242"/>
    <mergeCell ref="E1301:I1301"/>
    <mergeCell ref="J1301:L1301"/>
    <mergeCell ref="B1305:C1305"/>
    <mergeCell ref="E1307:F1307"/>
    <mergeCell ref="H1307:I1307"/>
    <mergeCell ref="E1310:I1310"/>
    <mergeCell ref="J1310:L1310"/>
    <mergeCell ref="B1311:L1311"/>
    <mergeCell ref="B1314:C1314"/>
    <mergeCell ref="E1245:I1245"/>
    <mergeCell ref="J1245:L1245"/>
    <mergeCell ref="B1248:C1248"/>
    <mergeCell ref="E1248:F1248"/>
    <mergeCell ref="H1248:I1248"/>
    <mergeCell ref="B1253:C1253"/>
    <mergeCell ref="E1253:F1253"/>
    <mergeCell ref="H1253:I1253"/>
    <mergeCell ref="E1254:I1254"/>
    <mergeCell ref="J1254:L1254"/>
    <mergeCell ref="B1258:C1258"/>
    <mergeCell ref="E1260:F1260"/>
    <mergeCell ref="H1260:I1260"/>
    <mergeCell ref="B1249:C1249"/>
    <mergeCell ref="E1249:F1249"/>
    <mergeCell ref="H1249:I1249"/>
    <mergeCell ref="B1246:C1246"/>
    <mergeCell ref="B1247:C1247"/>
    <mergeCell ref="E1247:F1247"/>
    <mergeCell ref="H1247:I1247"/>
    <mergeCell ref="J1215:L1215"/>
    <mergeCell ref="B1218:C1218"/>
    <mergeCell ref="E1218:F1218"/>
    <mergeCell ref="H1218:I1218"/>
    <mergeCell ref="B1223:C1223"/>
    <mergeCell ref="E1223:F1223"/>
    <mergeCell ref="H1223:I1223"/>
    <mergeCell ref="E1224:I1224"/>
    <mergeCell ref="J1224:L1224"/>
    <mergeCell ref="B1225:L1225"/>
    <mergeCell ref="E1230:F1230"/>
    <mergeCell ref="H1230:I1230"/>
    <mergeCell ref="B1233:L1233"/>
    <mergeCell ref="B1237:C1237"/>
    <mergeCell ref="B1238:L1238"/>
    <mergeCell ref="E1239:F1239"/>
    <mergeCell ref="H1239:I1239"/>
    <mergeCell ref="B1219:C1219"/>
    <mergeCell ref="E1219:F1219"/>
    <mergeCell ref="H1219:I1219"/>
    <mergeCell ref="B1220:C1220"/>
    <mergeCell ref="E1220:F1220"/>
    <mergeCell ref="H1220:I1220"/>
    <mergeCell ref="B1216:C1216"/>
    <mergeCell ref="E1216:F1216"/>
    <mergeCell ref="H1216:I1216"/>
    <mergeCell ref="B1217:C1217"/>
    <mergeCell ref="B1234:C1234"/>
    <mergeCell ref="E1234:F1234"/>
    <mergeCell ref="H1234:I1234"/>
    <mergeCell ref="B1239:C1239"/>
    <mergeCell ref="E1237:F1237"/>
    <mergeCell ref="J1189:L1189"/>
    <mergeCell ref="B1190:L1190"/>
    <mergeCell ref="E1196:F1196"/>
    <mergeCell ref="H1196:I1196"/>
    <mergeCell ref="B1203:L1203"/>
    <mergeCell ref="E1205:F1205"/>
    <mergeCell ref="H1205:I1205"/>
    <mergeCell ref="E1182:F1182"/>
    <mergeCell ref="H1182:I1182"/>
    <mergeCell ref="E1183:F1183"/>
    <mergeCell ref="H1183:I1183"/>
    <mergeCell ref="E1179:F1179"/>
    <mergeCell ref="H1179:I1179"/>
    <mergeCell ref="E1181:F1181"/>
    <mergeCell ref="H1181:I1181"/>
    <mergeCell ref="E1177:F1177"/>
    <mergeCell ref="H1177:I1177"/>
    <mergeCell ref="E1178:F1178"/>
    <mergeCell ref="H1178:I1178"/>
    <mergeCell ref="B1189:C1189"/>
    <mergeCell ref="B1193:C1193"/>
    <mergeCell ref="E1188:F1188"/>
    <mergeCell ref="B1134:L1134"/>
    <mergeCell ref="B1135:C1135"/>
    <mergeCell ref="B1136:C1136"/>
    <mergeCell ref="B1137:C1137"/>
    <mergeCell ref="B1138:C1138"/>
    <mergeCell ref="E1141:I1141"/>
    <mergeCell ref="J1141:L1141"/>
    <mergeCell ref="B1144:C1144"/>
    <mergeCell ref="E1144:F1144"/>
    <mergeCell ref="H1144:I1144"/>
    <mergeCell ref="B1175:C1175"/>
    <mergeCell ref="E1175:F1175"/>
    <mergeCell ref="H1175:I1175"/>
    <mergeCell ref="B1180:C1180"/>
    <mergeCell ref="E1180:I1180"/>
    <mergeCell ref="J1180:L1180"/>
    <mergeCell ref="B1185:C1185"/>
    <mergeCell ref="B1073:C1073"/>
    <mergeCell ref="E1073:F1073"/>
    <mergeCell ref="H1073:I1073"/>
    <mergeCell ref="E1075:F1075"/>
    <mergeCell ref="H1075:I1075"/>
    <mergeCell ref="E1092:F1092"/>
    <mergeCell ref="H1092:I1092"/>
    <mergeCell ref="E1090:F1090"/>
    <mergeCell ref="H1090:I1090"/>
    <mergeCell ref="E1091:F1091"/>
    <mergeCell ref="H1091:I1091"/>
    <mergeCell ref="E1089:F1089"/>
    <mergeCell ref="B1124:C1124"/>
    <mergeCell ref="B1125:C1125"/>
    <mergeCell ref="B1126:C1126"/>
    <mergeCell ref="B1127:C1127"/>
    <mergeCell ref="B1128:L1128"/>
    <mergeCell ref="E1074:I1074"/>
    <mergeCell ref="J1074:L1074"/>
    <mergeCell ref="B1077:C1077"/>
    <mergeCell ref="E1079:F1079"/>
    <mergeCell ref="H1079:I1079"/>
    <mergeCell ref="E1083:I1083"/>
    <mergeCell ref="J1083:L1083"/>
    <mergeCell ref="B1084:L1084"/>
    <mergeCell ref="E1088:F1088"/>
    <mergeCell ref="H1088:I1088"/>
    <mergeCell ref="E1097:F1097"/>
    <mergeCell ref="H1097:I1097"/>
    <mergeCell ref="E1098:F1098"/>
    <mergeCell ref="H1098:I1098"/>
    <mergeCell ref="B1100:C1100"/>
    <mergeCell ref="H1076:I1076"/>
    <mergeCell ref="E1077:F1077"/>
    <mergeCell ref="H1077:I1077"/>
    <mergeCell ref="E1055:F1055"/>
    <mergeCell ref="H1055:I1055"/>
    <mergeCell ref="B1056:C1056"/>
    <mergeCell ref="E1056:F1056"/>
    <mergeCell ref="H1056:I1056"/>
    <mergeCell ref="B1057:C1057"/>
    <mergeCell ref="B1058:L1058"/>
    <mergeCell ref="B1059:C1059"/>
    <mergeCell ref="B1060:C1060"/>
    <mergeCell ref="B1061:C1061"/>
    <mergeCell ref="B1062:C1062"/>
    <mergeCell ref="E1065:I1065"/>
    <mergeCell ref="J1065:L1065"/>
    <mergeCell ref="B1067:C1067"/>
    <mergeCell ref="E1067:F1067"/>
    <mergeCell ref="H1067:I1067"/>
    <mergeCell ref="E1072:F1072"/>
    <mergeCell ref="H1072:I1072"/>
    <mergeCell ref="B1007:L1007"/>
    <mergeCell ref="E1008:F1008"/>
    <mergeCell ref="H1008:I1008"/>
    <mergeCell ref="B1015:C1015"/>
    <mergeCell ref="B1016:L1016"/>
    <mergeCell ref="E1017:F1017"/>
    <mergeCell ref="H1017:I1017"/>
    <mergeCell ref="B1018:C1018"/>
    <mergeCell ref="E1018:F1018"/>
    <mergeCell ref="H1018:I1018"/>
    <mergeCell ref="B1020:C1020"/>
    <mergeCell ref="E1023:I1023"/>
    <mergeCell ref="J1023:L1023"/>
    <mergeCell ref="B1025:C1025"/>
    <mergeCell ref="E1025:F1025"/>
    <mergeCell ref="H1025:I1025"/>
    <mergeCell ref="E1030:F1030"/>
    <mergeCell ref="H1030:I1030"/>
    <mergeCell ref="E1013:F1013"/>
    <mergeCell ref="H1013:I1013"/>
    <mergeCell ref="E1014:F1014"/>
    <mergeCell ref="H1014:I1014"/>
    <mergeCell ref="E1012:F1012"/>
    <mergeCell ref="H1012:I1012"/>
    <mergeCell ref="B1023:C1023"/>
    <mergeCell ref="B1024:C1024"/>
    <mergeCell ref="B1026:C1026"/>
    <mergeCell ref="B1027:C1027"/>
    <mergeCell ref="B971:L971"/>
    <mergeCell ref="E983:F983"/>
    <mergeCell ref="H983:I983"/>
    <mergeCell ref="E992:F992"/>
    <mergeCell ref="H992:I992"/>
    <mergeCell ref="E999:F999"/>
    <mergeCell ref="H999:I999"/>
    <mergeCell ref="B1006:C1006"/>
    <mergeCell ref="E973:F973"/>
    <mergeCell ref="H973:I973"/>
    <mergeCell ref="E974:F974"/>
    <mergeCell ref="H974:I974"/>
    <mergeCell ref="E966:F966"/>
    <mergeCell ref="H966:I966"/>
    <mergeCell ref="E967:F967"/>
    <mergeCell ref="H967:I967"/>
    <mergeCell ref="E968:F968"/>
    <mergeCell ref="H968:I968"/>
    <mergeCell ref="B957:C957"/>
    <mergeCell ref="B958:C958"/>
    <mergeCell ref="B960:C960"/>
    <mergeCell ref="B961:C961"/>
    <mergeCell ref="E961:I961"/>
    <mergeCell ref="J961:L961"/>
    <mergeCell ref="B962:C962"/>
    <mergeCell ref="E962:F962"/>
    <mergeCell ref="H962:I962"/>
    <mergeCell ref="B963:C963"/>
    <mergeCell ref="B964:C964"/>
    <mergeCell ref="B965:C965"/>
    <mergeCell ref="B966:C966"/>
    <mergeCell ref="B967:C967"/>
    <mergeCell ref="B969:C969"/>
    <mergeCell ref="B970:C970"/>
    <mergeCell ref="E970:I970"/>
    <mergeCell ref="J970:L970"/>
    <mergeCell ref="E964:F964"/>
    <mergeCell ref="H964:I964"/>
    <mergeCell ref="E965:F965"/>
    <mergeCell ref="H965:I965"/>
    <mergeCell ref="E963:F963"/>
    <mergeCell ref="J911:L911"/>
    <mergeCell ref="B912:C912"/>
    <mergeCell ref="B913:C913"/>
    <mergeCell ref="E918:F918"/>
    <mergeCell ref="H918:I918"/>
    <mergeCell ref="E920:I920"/>
    <mergeCell ref="J920:L920"/>
    <mergeCell ref="B923:C923"/>
    <mergeCell ref="E923:F923"/>
    <mergeCell ref="H923:I923"/>
    <mergeCell ref="B928:C928"/>
    <mergeCell ref="E929:I929"/>
    <mergeCell ref="J929:L929"/>
    <mergeCell ref="E930:F930"/>
    <mergeCell ref="H930:I930"/>
    <mergeCell ref="B937:C937"/>
    <mergeCell ref="E938:I938"/>
    <mergeCell ref="J938:L938"/>
    <mergeCell ref="B932:C932"/>
    <mergeCell ref="B934:C934"/>
    <mergeCell ref="B935:C935"/>
    <mergeCell ref="B933:C933"/>
    <mergeCell ref="E935:F935"/>
    <mergeCell ref="H935:I935"/>
    <mergeCell ref="B922:C922"/>
    <mergeCell ref="E922:F922"/>
    <mergeCell ref="H922:I922"/>
    <mergeCell ref="E921:F921"/>
    <mergeCell ref="H921:I921"/>
    <mergeCell ref="E916:F916"/>
    <mergeCell ref="H916:I916"/>
    <mergeCell ref="B916:C916"/>
    <mergeCell ref="J856:L856"/>
    <mergeCell ref="B858:C858"/>
    <mergeCell ref="E860:F860"/>
    <mergeCell ref="H860:I860"/>
    <mergeCell ref="B861:C861"/>
    <mergeCell ref="E861:F861"/>
    <mergeCell ref="H861:I861"/>
    <mergeCell ref="E865:I865"/>
    <mergeCell ref="J865:L865"/>
    <mergeCell ref="B866:L866"/>
    <mergeCell ref="E868:F868"/>
    <mergeCell ref="H868:I868"/>
    <mergeCell ref="B878:L878"/>
    <mergeCell ref="E880:F880"/>
    <mergeCell ref="H880:I880"/>
    <mergeCell ref="E885:I885"/>
    <mergeCell ref="J885:L885"/>
    <mergeCell ref="B882:C882"/>
    <mergeCell ref="E881:F881"/>
    <mergeCell ref="H881:I881"/>
    <mergeCell ref="E882:F882"/>
    <mergeCell ref="H882:I882"/>
    <mergeCell ref="E879:F879"/>
    <mergeCell ref="H879:I879"/>
    <mergeCell ref="B875:C875"/>
    <mergeCell ref="E877:F877"/>
    <mergeCell ref="H877:I877"/>
    <mergeCell ref="E876:F876"/>
    <mergeCell ref="H876:I876"/>
    <mergeCell ref="B877:C877"/>
    <mergeCell ref="B879:C879"/>
    <mergeCell ref="B880:C880"/>
    <mergeCell ref="J816:L816"/>
    <mergeCell ref="B818:C818"/>
    <mergeCell ref="E820:F820"/>
    <mergeCell ref="H820:I820"/>
    <mergeCell ref="B821:C821"/>
    <mergeCell ref="E821:F821"/>
    <mergeCell ref="H821:I821"/>
    <mergeCell ref="B822:C822"/>
    <mergeCell ref="B824:C824"/>
    <mergeCell ref="B825:C825"/>
    <mergeCell ref="E825:I825"/>
    <mergeCell ref="J825:L825"/>
    <mergeCell ref="B826:L826"/>
    <mergeCell ref="E830:F830"/>
    <mergeCell ref="H830:I830"/>
    <mergeCell ref="B840:L840"/>
    <mergeCell ref="B831:C831"/>
    <mergeCell ref="E831:F831"/>
    <mergeCell ref="H831:I831"/>
    <mergeCell ref="E827:F827"/>
    <mergeCell ref="H827:I827"/>
    <mergeCell ref="E828:F828"/>
    <mergeCell ref="H828:I828"/>
    <mergeCell ref="B835:L835"/>
    <mergeCell ref="B837:C837"/>
    <mergeCell ref="E839:F839"/>
    <mergeCell ref="H839:I839"/>
    <mergeCell ref="E836:F836"/>
    <mergeCell ref="H836:I836"/>
    <mergeCell ref="E837:F837"/>
    <mergeCell ref="H837:I837"/>
    <mergeCell ref="J783:L783"/>
    <mergeCell ref="B784:L784"/>
    <mergeCell ref="E789:F789"/>
    <mergeCell ref="H789:I789"/>
    <mergeCell ref="B791:C791"/>
    <mergeCell ref="B794:L794"/>
    <mergeCell ref="B795:C795"/>
    <mergeCell ref="E795:F795"/>
    <mergeCell ref="H795:I795"/>
    <mergeCell ref="B800:L800"/>
    <mergeCell ref="E802:F802"/>
    <mergeCell ref="H802:I802"/>
    <mergeCell ref="E807:I807"/>
    <mergeCell ref="J807:L807"/>
    <mergeCell ref="B806:C806"/>
    <mergeCell ref="E806:F806"/>
    <mergeCell ref="H806:I806"/>
    <mergeCell ref="B807:C807"/>
    <mergeCell ref="H793:I793"/>
    <mergeCell ref="B793:C793"/>
    <mergeCell ref="B797:C797"/>
    <mergeCell ref="B798:C798"/>
    <mergeCell ref="B799:C799"/>
    <mergeCell ref="B787:C787"/>
    <mergeCell ref="E710:I710"/>
    <mergeCell ref="J710:L710"/>
    <mergeCell ref="B714:C714"/>
    <mergeCell ref="E716:F716"/>
    <mergeCell ref="H716:I716"/>
    <mergeCell ref="E717:F717"/>
    <mergeCell ref="H717:I717"/>
    <mergeCell ref="B718:C718"/>
    <mergeCell ref="B719:C719"/>
    <mergeCell ref="E719:I719"/>
    <mergeCell ref="J719:L719"/>
    <mergeCell ref="B720:L720"/>
    <mergeCell ref="B727:C727"/>
    <mergeCell ref="E750:F750"/>
    <mergeCell ref="H750:I750"/>
    <mergeCell ref="B752:C752"/>
    <mergeCell ref="B753:C753"/>
    <mergeCell ref="E732:F732"/>
    <mergeCell ref="H732:I732"/>
    <mergeCell ref="E733:F733"/>
    <mergeCell ref="H733:I733"/>
    <mergeCell ref="E731:F731"/>
    <mergeCell ref="H731:I731"/>
    <mergeCell ref="E738:F738"/>
    <mergeCell ref="H738:I738"/>
    <mergeCell ref="E743:F743"/>
    <mergeCell ref="H743:I743"/>
    <mergeCell ref="E735:F735"/>
    <mergeCell ref="H735:I735"/>
    <mergeCell ref="E742:F742"/>
    <mergeCell ref="H742:I742"/>
    <mergeCell ref="E744:F744"/>
    <mergeCell ref="E672:I672"/>
    <mergeCell ref="J672:L672"/>
    <mergeCell ref="B675:C675"/>
    <mergeCell ref="E677:F677"/>
    <mergeCell ref="H677:I677"/>
    <mergeCell ref="B678:C678"/>
    <mergeCell ref="E678:F678"/>
    <mergeCell ref="H678:I678"/>
    <mergeCell ref="B680:C680"/>
    <mergeCell ref="B681:C681"/>
    <mergeCell ref="E681:I681"/>
    <mergeCell ref="J681:L681"/>
    <mergeCell ref="B682:L682"/>
    <mergeCell ref="B686:C686"/>
    <mergeCell ref="E686:F686"/>
    <mergeCell ref="H686:I686"/>
    <mergeCell ref="B689:L689"/>
    <mergeCell ref="E680:F680"/>
    <mergeCell ref="H688:I688"/>
    <mergeCell ref="J625:L625"/>
    <mergeCell ref="B628:C628"/>
    <mergeCell ref="E630:F630"/>
    <mergeCell ref="H630:I630"/>
    <mergeCell ref="B631:C631"/>
    <mergeCell ref="E631:F631"/>
    <mergeCell ref="H631:I631"/>
    <mergeCell ref="B633:C633"/>
    <mergeCell ref="E634:I634"/>
    <mergeCell ref="J634:L634"/>
    <mergeCell ref="B635:L635"/>
    <mergeCell ref="B638:C638"/>
    <mergeCell ref="E638:F638"/>
    <mergeCell ref="H638:I638"/>
    <mergeCell ref="B642:L642"/>
    <mergeCell ref="B643:C643"/>
    <mergeCell ref="E643:F643"/>
    <mergeCell ref="H643:I643"/>
    <mergeCell ref="B627:C627"/>
    <mergeCell ref="E627:F627"/>
    <mergeCell ref="H627:I627"/>
    <mergeCell ref="E628:F628"/>
    <mergeCell ref="H628:I628"/>
    <mergeCell ref="B625:C625"/>
    <mergeCell ref="B626:C626"/>
    <mergeCell ref="E626:F626"/>
    <mergeCell ref="H626:I626"/>
    <mergeCell ref="J595:L595"/>
    <mergeCell ref="B598:C598"/>
    <mergeCell ref="E600:F600"/>
    <mergeCell ref="H600:I600"/>
    <mergeCell ref="B601:C601"/>
    <mergeCell ref="E601:F601"/>
    <mergeCell ref="H601:I601"/>
    <mergeCell ref="B603:C603"/>
    <mergeCell ref="B604:C604"/>
    <mergeCell ref="E604:I604"/>
    <mergeCell ref="J604:L604"/>
    <mergeCell ref="B605:L605"/>
    <mergeCell ref="B609:C609"/>
    <mergeCell ref="E609:F609"/>
    <mergeCell ref="H609:I609"/>
    <mergeCell ref="B613:L613"/>
    <mergeCell ref="B614:C614"/>
    <mergeCell ref="E614:F614"/>
    <mergeCell ref="H614:I614"/>
    <mergeCell ref="B596:C596"/>
    <mergeCell ref="B597:C597"/>
    <mergeCell ref="E597:F597"/>
    <mergeCell ref="H597:I597"/>
    <mergeCell ref="B610:C610"/>
    <mergeCell ref="E612:F612"/>
    <mergeCell ref="H612:I612"/>
    <mergeCell ref="B606:C606"/>
    <mergeCell ref="E606:F606"/>
    <mergeCell ref="H606:I606"/>
    <mergeCell ref="E598:F598"/>
    <mergeCell ref="H598:I598"/>
    <mergeCell ref="B599:C599"/>
    <mergeCell ref="E562:F562"/>
    <mergeCell ref="H562:I562"/>
    <mergeCell ref="B563:C563"/>
    <mergeCell ref="E563:F563"/>
    <mergeCell ref="H563:I563"/>
    <mergeCell ref="B565:C565"/>
    <mergeCell ref="E566:I566"/>
    <mergeCell ref="J566:L566"/>
    <mergeCell ref="B567:L567"/>
    <mergeCell ref="E552:F552"/>
    <mergeCell ref="H552:I552"/>
    <mergeCell ref="B553:C553"/>
    <mergeCell ref="B554:C554"/>
    <mergeCell ref="E556:F556"/>
    <mergeCell ref="H556:I556"/>
    <mergeCell ref="E551:F551"/>
    <mergeCell ref="H551:I551"/>
    <mergeCell ref="J519:L519"/>
    <mergeCell ref="B522:C522"/>
    <mergeCell ref="E524:F524"/>
    <mergeCell ref="H524:I524"/>
    <mergeCell ref="B525:C525"/>
    <mergeCell ref="E525:F525"/>
    <mergeCell ref="H525:I525"/>
    <mergeCell ref="B527:C527"/>
    <mergeCell ref="E528:I528"/>
    <mergeCell ref="J528:L528"/>
    <mergeCell ref="B529:L529"/>
    <mergeCell ref="B532:C532"/>
    <mergeCell ref="E532:F532"/>
    <mergeCell ref="H532:I532"/>
    <mergeCell ref="B536:L536"/>
    <mergeCell ref="B537:C537"/>
    <mergeCell ref="E537:F537"/>
    <mergeCell ref="H537:I537"/>
    <mergeCell ref="J488:L488"/>
    <mergeCell ref="B489:L489"/>
    <mergeCell ref="B494:C494"/>
    <mergeCell ref="E494:F494"/>
    <mergeCell ref="H494:I494"/>
    <mergeCell ref="B498:L498"/>
    <mergeCell ref="B499:C499"/>
    <mergeCell ref="E499:F499"/>
    <mergeCell ref="H499:I499"/>
    <mergeCell ref="B503:L503"/>
    <mergeCell ref="B504:C504"/>
    <mergeCell ref="E506:F506"/>
    <mergeCell ref="H506:I506"/>
    <mergeCell ref="E510:I510"/>
    <mergeCell ref="J510:L510"/>
    <mergeCell ref="B513:C513"/>
    <mergeCell ref="E493:F493"/>
    <mergeCell ref="H493:I493"/>
    <mergeCell ref="B497:C497"/>
    <mergeCell ref="B502:C502"/>
    <mergeCell ref="B507:C507"/>
    <mergeCell ref="E501:F501"/>
    <mergeCell ref="H501:I501"/>
    <mergeCell ref="E496:F496"/>
    <mergeCell ref="H496:I496"/>
    <mergeCell ref="E497:F497"/>
    <mergeCell ref="H497:I497"/>
    <mergeCell ref="H511:I511"/>
    <mergeCell ref="B496:C496"/>
    <mergeCell ref="E508:F508"/>
    <mergeCell ref="H508:I508"/>
    <mergeCell ref="B467:L467"/>
    <mergeCell ref="B469:C469"/>
    <mergeCell ref="E469:F469"/>
    <mergeCell ref="H469:I469"/>
    <mergeCell ref="B472:L472"/>
    <mergeCell ref="B474:C474"/>
    <mergeCell ref="E476:F476"/>
    <mergeCell ref="H476:I476"/>
    <mergeCell ref="E479:I479"/>
    <mergeCell ref="J479:L479"/>
    <mergeCell ref="B483:C483"/>
    <mergeCell ref="E485:F485"/>
    <mergeCell ref="H485:I485"/>
    <mergeCell ref="E486:F486"/>
    <mergeCell ref="H486:I486"/>
    <mergeCell ref="B487:C487"/>
    <mergeCell ref="B475:C475"/>
    <mergeCell ref="E475:F475"/>
    <mergeCell ref="H475:I475"/>
    <mergeCell ref="B473:C473"/>
    <mergeCell ref="E473:F473"/>
    <mergeCell ref="H473:I473"/>
    <mergeCell ref="B478:C478"/>
    <mergeCell ref="E474:F474"/>
    <mergeCell ref="H474:I474"/>
    <mergeCell ref="B476:C476"/>
    <mergeCell ref="E478:F478"/>
    <mergeCell ref="H478:I478"/>
    <mergeCell ref="B485:C485"/>
    <mergeCell ref="B479:C479"/>
    <mergeCell ref="E483:F483"/>
    <mergeCell ref="B430:C430"/>
    <mergeCell ref="E430:I430"/>
    <mergeCell ref="J430:L430"/>
    <mergeCell ref="B431:L431"/>
    <mergeCell ref="B435:C435"/>
    <mergeCell ref="E435:F435"/>
    <mergeCell ref="H435:I435"/>
    <mergeCell ref="B414:C414"/>
    <mergeCell ref="E414:F414"/>
    <mergeCell ref="H414:I414"/>
    <mergeCell ref="B412:C412"/>
    <mergeCell ref="B413:C413"/>
    <mergeCell ref="E413:F413"/>
    <mergeCell ref="H413:I413"/>
    <mergeCell ref="E419:F419"/>
    <mergeCell ref="H419:I419"/>
    <mergeCell ref="B420:C420"/>
    <mergeCell ref="E420:F420"/>
    <mergeCell ref="H420:I420"/>
    <mergeCell ref="B422:C422"/>
    <mergeCell ref="B423:C423"/>
    <mergeCell ref="E339:F339"/>
    <mergeCell ref="H339:I339"/>
    <mergeCell ref="B346:C346"/>
    <mergeCell ref="E348:F348"/>
    <mergeCell ref="H348:I348"/>
    <mergeCell ref="E349:F349"/>
    <mergeCell ref="H349:I349"/>
    <mergeCell ref="B352:C352"/>
    <mergeCell ref="B353:C353"/>
    <mergeCell ref="B354:C354"/>
    <mergeCell ref="J412:L412"/>
    <mergeCell ref="B416:C416"/>
    <mergeCell ref="E418:F418"/>
    <mergeCell ref="H418:I418"/>
    <mergeCell ref="E421:I421"/>
    <mergeCell ref="J421:L421"/>
    <mergeCell ref="B425:C425"/>
    <mergeCell ref="J304:L304"/>
    <mergeCell ref="E305:F305"/>
    <mergeCell ref="H305:I305"/>
    <mergeCell ref="B312:C312"/>
    <mergeCell ref="E313:I313"/>
    <mergeCell ref="J313:L313"/>
    <mergeCell ref="B314:L314"/>
    <mergeCell ref="B315:C315"/>
    <mergeCell ref="E315:F315"/>
    <mergeCell ref="H315:I315"/>
    <mergeCell ref="B317:C317"/>
    <mergeCell ref="B321:L321"/>
    <mergeCell ref="B322:C322"/>
    <mergeCell ref="E322:F322"/>
    <mergeCell ref="H322:I322"/>
    <mergeCell ref="B326:L326"/>
    <mergeCell ref="B327:C327"/>
    <mergeCell ref="E327:F327"/>
    <mergeCell ref="H327:I327"/>
    <mergeCell ref="B319:C319"/>
    <mergeCell ref="E324:F324"/>
    <mergeCell ref="H324:I324"/>
    <mergeCell ref="E317:F317"/>
    <mergeCell ref="H317:I317"/>
    <mergeCell ref="E318:F318"/>
    <mergeCell ref="H318:I318"/>
    <mergeCell ref="B318:C318"/>
    <mergeCell ref="B324:C324"/>
    <mergeCell ref="B325:C325"/>
    <mergeCell ref="E316:F316"/>
    <mergeCell ref="H316:I316"/>
    <mergeCell ref="E312:F312"/>
    <mergeCell ref="J275:L275"/>
    <mergeCell ref="B276:L276"/>
    <mergeCell ref="B277:C277"/>
    <mergeCell ref="E277:F277"/>
    <mergeCell ref="H277:I277"/>
    <mergeCell ref="B279:C279"/>
    <mergeCell ref="B283:L283"/>
    <mergeCell ref="B284:C284"/>
    <mergeCell ref="E284:F284"/>
    <mergeCell ref="H284:I284"/>
    <mergeCell ref="B288:L288"/>
    <mergeCell ref="B289:C289"/>
    <mergeCell ref="E289:F289"/>
    <mergeCell ref="H289:I289"/>
    <mergeCell ref="B294:C294"/>
    <mergeCell ref="E295:I295"/>
    <mergeCell ref="J295:L295"/>
    <mergeCell ref="E278:F278"/>
    <mergeCell ref="H278:I278"/>
    <mergeCell ref="B275:C275"/>
    <mergeCell ref="B280:C280"/>
    <mergeCell ref="E275:I275"/>
    <mergeCell ref="E293:F293"/>
    <mergeCell ref="H293:I293"/>
    <mergeCell ref="B290:C290"/>
    <mergeCell ref="E290:F290"/>
    <mergeCell ref="H290:I290"/>
    <mergeCell ref="B291:C291"/>
    <mergeCell ref="J244:L244"/>
    <mergeCell ref="B245:L245"/>
    <mergeCell ref="E246:F246"/>
    <mergeCell ref="H246:I246"/>
    <mergeCell ref="E247:F247"/>
    <mergeCell ref="H247:I247"/>
    <mergeCell ref="B250:C250"/>
    <mergeCell ref="B254:L254"/>
    <mergeCell ref="B255:C255"/>
    <mergeCell ref="E255:F255"/>
    <mergeCell ref="H255:I255"/>
    <mergeCell ref="B259:L259"/>
    <mergeCell ref="B260:C260"/>
    <mergeCell ref="E260:F260"/>
    <mergeCell ref="H260:I260"/>
    <mergeCell ref="B265:C265"/>
    <mergeCell ref="E266:I266"/>
    <mergeCell ref="J266:L266"/>
    <mergeCell ref="E250:F250"/>
    <mergeCell ref="H250:I250"/>
    <mergeCell ref="E251:F251"/>
    <mergeCell ref="H251:I251"/>
    <mergeCell ref="B252:C252"/>
    <mergeCell ref="E248:F248"/>
    <mergeCell ref="H248:I248"/>
    <mergeCell ref="E249:F249"/>
    <mergeCell ref="H249:I249"/>
    <mergeCell ref="B246:C246"/>
    <mergeCell ref="B251:C251"/>
    <mergeCell ref="E217:F217"/>
    <mergeCell ref="H217:I217"/>
    <mergeCell ref="B219:C219"/>
    <mergeCell ref="B220:C220"/>
    <mergeCell ref="B223:L223"/>
    <mergeCell ref="B225:C225"/>
    <mergeCell ref="E225:F225"/>
    <mergeCell ref="H225:I225"/>
    <mergeCell ref="B228:L228"/>
    <mergeCell ref="B230:C230"/>
    <mergeCell ref="E230:F230"/>
    <mergeCell ref="H230:I230"/>
    <mergeCell ref="B235:C235"/>
    <mergeCell ref="E235:I235"/>
    <mergeCell ref="J235:L235"/>
    <mergeCell ref="E237:F237"/>
    <mergeCell ref="H237:I237"/>
    <mergeCell ref="B169:L169"/>
    <mergeCell ref="B171:C171"/>
    <mergeCell ref="E171:F171"/>
    <mergeCell ref="H171:I171"/>
    <mergeCell ref="B176:C176"/>
    <mergeCell ref="E176:I176"/>
    <mergeCell ref="J176:L176"/>
    <mergeCell ref="E178:F178"/>
    <mergeCell ref="H178:I178"/>
    <mergeCell ref="B185:C185"/>
    <mergeCell ref="E185:I185"/>
    <mergeCell ref="J185:L185"/>
    <mergeCell ref="B186:L186"/>
    <mergeCell ref="E187:F187"/>
    <mergeCell ref="H187:I187"/>
    <mergeCell ref="B170:C170"/>
    <mergeCell ref="B172:C172"/>
    <mergeCell ref="B178:C178"/>
    <mergeCell ref="E174:F174"/>
    <mergeCell ref="H174:I174"/>
    <mergeCell ref="B175:C175"/>
    <mergeCell ref="E175:F175"/>
    <mergeCell ref="H175:I175"/>
    <mergeCell ref="B181:C181"/>
    <mergeCell ref="E183:F183"/>
    <mergeCell ref="H183:I183"/>
    <mergeCell ref="E172:F172"/>
    <mergeCell ref="H172:I172"/>
    <mergeCell ref="E173:F173"/>
    <mergeCell ref="H173:I173"/>
    <mergeCell ref="B95:C95"/>
    <mergeCell ref="B134:C134"/>
    <mergeCell ref="B135:C135"/>
    <mergeCell ref="B136:C136"/>
    <mergeCell ref="B138:L138"/>
    <mergeCell ref="B141:C141"/>
    <mergeCell ref="E141:F141"/>
    <mergeCell ref="H141:I141"/>
    <mergeCell ref="B143:L143"/>
    <mergeCell ref="B147:C147"/>
    <mergeCell ref="E147:F147"/>
    <mergeCell ref="H147:I147"/>
    <mergeCell ref="E150:I150"/>
    <mergeCell ref="J150:L150"/>
    <mergeCell ref="B151:L151"/>
    <mergeCell ref="E154:F154"/>
    <mergeCell ref="H154:I154"/>
    <mergeCell ref="E102:F102"/>
    <mergeCell ref="H102:I102"/>
    <mergeCell ref="E103:F103"/>
    <mergeCell ref="H103:I103"/>
    <mergeCell ref="E104:F104"/>
    <mergeCell ref="H104:I104"/>
    <mergeCell ref="E99:F99"/>
    <mergeCell ref="H99:I99"/>
    <mergeCell ref="E100:F100"/>
    <mergeCell ref="H100:I100"/>
    <mergeCell ref="E101:F101"/>
    <mergeCell ref="H101:I101"/>
    <mergeCell ref="E96:F96"/>
    <mergeCell ref="H96:I96"/>
    <mergeCell ref="E97:F97"/>
    <mergeCell ref="B18:C18"/>
    <mergeCell ref="E18:I18"/>
    <mergeCell ref="J18:L18"/>
    <mergeCell ref="B19:C19"/>
    <mergeCell ref="E19:F19"/>
    <mergeCell ref="H19:I19"/>
    <mergeCell ref="E16:F16"/>
    <mergeCell ref="H16:I16"/>
    <mergeCell ref="B17:C17"/>
    <mergeCell ref="E17:F17"/>
    <mergeCell ref="H17:I17"/>
    <mergeCell ref="B13:C13"/>
    <mergeCell ref="E13:F13"/>
    <mergeCell ref="H13:I13"/>
    <mergeCell ref="B14:C14"/>
    <mergeCell ref="E14:F14"/>
    <mergeCell ref="H14:I14"/>
    <mergeCell ref="B15:C15"/>
    <mergeCell ref="E15:F15"/>
    <mergeCell ref="H15:I15"/>
    <mergeCell ref="B24:C24"/>
    <mergeCell ref="E24:F24"/>
    <mergeCell ref="H24:I24"/>
    <mergeCell ref="E25:F25"/>
    <mergeCell ref="H25:I25"/>
    <mergeCell ref="B26:C26"/>
    <mergeCell ref="E26:F26"/>
    <mergeCell ref="H26:I26"/>
    <mergeCell ref="B22:C22"/>
    <mergeCell ref="E22:F22"/>
    <mergeCell ref="H22:I22"/>
    <mergeCell ref="B23:C23"/>
    <mergeCell ref="E23:F23"/>
    <mergeCell ref="H23:I23"/>
    <mergeCell ref="B20:C20"/>
    <mergeCell ref="E20:F20"/>
    <mergeCell ref="H20:I20"/>
    <mergeCell ref="B21:C21"/>
    <mergeCell ref="E21:F21"/>
    <mergeCell ref="H21:I21"/>
    <mergeCell ref="B11:C11"/>
    <mergeCell ref="E11:F11"/>
    <mergeCell ref="H11:I11"/>
    <mergeCell ref="B12:C12"/>
    <mergeCell ref="E12:F12"/>
    <mergeCell ref="H12:I12"/>
    <mergeCell ref="B9:C9"/>
    <mergeCell ref="E9:I9"/>
    <mergeCell ref="J9:L9"/>
    <mergeCell ref="B10:C10"/>
    <mergeCell ref="E10:F10"/>
    <mergeCell ref="H10:I10"/>
    <mergeCell ref="A1:E1"/>
    <mergeCell ref="I1:L1"/>
    <mergeCell ref="I2:L2"/>
    <mergeCell ref="A4:L4"/>
    <mergeCell ref="B6:L6"/>
    <mergeCell ref="B8:C8"/>
    <mergeCell ref="E8:F8"/>
    <mergeCell ref="H8:I8"/>
    <mergeCell ref="B31:C31"/>
    <mergeCell ref="E31:F31"/>
    <mergeCell ref="H31:I31"/>
    <mergeCell ref="B32:C32"/>
    <mergeCell ref="E32:F32"/>
    <mergeCell ref="H32:I32"/>
    <mergeCell ref="B29:C29"/>
    <mergeCell ref="E29:F29"/>
    <mergeCell ref="H29:I29"/>
    <mergeCell ref="B30:C30"/>
    <mergeCell ref="E30:F30"/>
    <mergeCell ref="H30:I30"/>
    <mergeCell ref="B27:C27"/>
    <mergeCell ref="E27:I27"/>
    <mergeCell ref="J27:L27"/>
    <mergeCell ref="B28:C28"/>
    <mergeCell ref="E28:F28"/>
    <mergeCell ref="H28:I28"/>
    <mergeCell ref="E39:F39"/>
    <mergeCell ref="H39:I39"/>
    <mergeCell ref="E40:F40"/>
    <mergeCell ref="H40:I40"/>
    <mergeCell ref="E41:F41"/>
    <mergeCell ref="H41:I41"/>
    <mergeCell ref="B36:C36"/>
    <mergeCell ref="E36:I36"/>
    <mergeCell ref="J36:L36"/>
    <mergeCell ref="B37:L37"/>
    <mergeCell ref="B38:C38"/>
    <mergeCell ref="E38:F38"/>
    <mergeCell ref="H38:I38"/>
    <mergeCell ref="B33:C33"/>
    <mergeCell ref="E33:F33"/>
    <mergeCell ref="H33:I33"/>
    <mergeCell ref="E34:F34"/>
    <mergeCell ref="H34:I34"/>
    <mergeCell ref="B35:C35"/>
    <mergeCell ref="E35:F35"/>
    <mergeCell ref="H35:I35"/>
    <mergeCell ref="B48:C48"/>
    <mergeCell ref="E48:F48"/>
    <mergeCell ref="H48:I48"/>
    <mergeCell ref="B49:C49"/>
    <mergeCell ref="E49:F49"/>
    <mergeCell ref="H49:I49"/>
    <mergeCell ref="E45:F45"/>
    <mergeCell ref="H45:I45"/>
    <mergeCell ref="E46:F46"/>
    <mergeCell ref="H46:I46"/>
    <mergeCell ref="B47:C47"/>
    <mergeCell ref="E47:F47"/>
    <mergeCell ref="H47:I47"/>
    <mergeCell ref="E42:F42"/>
    <mergeCell ref="H42:I42"/>
    <mergeCell ref="E43:F43"/>
    <mergeCell ref="H43:I43"/>
    <mergeCell ref="E44:F44"/>
    <mergeCell ref="H44:I44"/>
    <mergeCell ref="B55:C55"/>
    <mergeCell ref="E55:F55"/>
    <mergeCell ref="H55:I55"/>
    <mergeCell ref="B56:L56"/>
    <mergeCell ref="B57:C57"/>
    <mergeCell ref="E57:F57"/>
    <mergeCell ref="H57:I57"/>
    <mergeCell ref="B53:C53"/>
    <mergeCell ref="E53:F53"/>
    <mergeCell ref="H53:I53"/>
    <mergeCell ref="B54:C54"/>
    <mergeCell ref="E54:F54"/>
    <mergeCell ref="H54:I54"/>
    <mergeCell ref="B50:C50"/>
    <mergeCell ref="E50:F50"/>
    <mergeCell ref="H50:I50"/>
    <mergeCell ref="B51:L51"/>
    <mergeCell ref="B52:C52"/>
    <mergeCell ref="E52:F52"/>
    <mergeCell ref="H52:I52"/>
    <mergeCell ref="B63:C63"/>
    <mergeCell ref="E63:I63"/>
    <mergeCell ref="J63:L63"/>
    <mergeCell ref="B64:C64"/>
    <mergeCell ref="E64:F64"/>
    <mergeCell ref="H64:I64"/>
    <mergeCell ref="B60:C60"/>
    <mergeCell ref="E60:F60"/>
    <mergeCell ref="H60:I60"/>
    <mergeCell ref="E61:F61"/>
    <mergeCell ref="H61:I61"/>
    <mergeCell ref="B62:C62"/>
    <mergeCell ref="E62:F62"/>
    <mergeCell ref="H62:I62"/>
    <mergeCell ref="B58:C58"/>
    <mergeCell ref="E58:F58"/>
    <mergeCell ref="H58:I58"/>
    <mergeCell ref="B59:C59"/>
    <mergeCell ref="E59:F59"/>
    <mergeCell ref="H59:I59"/>
    <mergeCell ref="B69:C69"/>
    <mergeCell ref="E69:F69"/>
    <mergeCell ref="H69:I69"/>
    <mergeCell ref="E70:F70"/>
    <mergeCell ref="H70:I70"/>
    <mergeCell ref="B71:C71"/>
    <mergeCell ref="E71:F71"/>
    <mergeCell ref="H71:I71"/>
    <mergeCell ref="B67:C67"/>
    <mergeCell ref="E67:F67"/>
    <mergeCell ref="H67:I67"/>
    <mergeCell ref="B68:C68"/>
    <mergeCell ref="E68:F68"/>
    <mergeCell ref="H68:I68"/>
    <mergeCell ref="B65:C65"/>
    <mergeCell ref="E65:F65"/>
    <mergeCell ref="H65:I65"/>
    <mergeCell ref="B66:C66"/>
    <mergeCell ref="E66:F66"/>
    <mergeCell ref="H66:I66"/>
    <mergeCell ref="B76:C76"/>
    <mergeCell ref="E76:F76"/>
    <mergeCell ref="H76:I76"/>
    <mergeCell ref="B77:C77"/>
    <mergeCell ref="E77:F77"/>
    <mergeCell ref="H77:I77"/>
    <mergeCell ref="B74:C74"/>
    <mergeCell ref="E74:F74"/>
    <mergeCell ref="H74:I74"/>
    <mergeCell ref="B75:C75"/>
    <mergeCell ref="E75:F75"/>
    <mergeCell ref="H75:I75"/>
    <mergeCell ref="B72:C72"/>
    <mergeCell ref="E72:I72"/>
    <mergeCell ref="J72:L72"/>
    <mergeCell ref="B73:C73"/>
    <mergeCell ref="E73:F73"/>
    <mergeCell ref="H73:I73"/>
    <mergeCell ref="E84:F84"/>
    <mergeCell ref="H84:I84"/>
    <mergeCell ref="E85:F85"/>
    <mergeCell ref="H85:I85"/>
    <mergeCell ref="E86:F86"/>
    <mergeCell ref="H86:I86"/>
    <mergeCell ref="B81:C81"/>
    <mergeCell ref="E81:I81"/>
    <mergeCell ref="J81:L81"/>
    <mergeCell ref="B82:L82"/>
    <mergeCell ref="E83:F83"/>
    <mergeCell ref="H83:I83"/>
    <mergeCell ref="B78:C78"/>
    <mergeCell ref="E78:F78"/>
    <mergeCell ref="H78:I78"/>
    <mergeCell ref="E79:F79"/>
    <mergeCell ref="H79:I79"/>
    <mergeCell ref="B80:C80"/>
    <mergeCell ref="E80:F80"/>
    <mergeCell ref="H80:I80"/>
    <mergeCell ref="E93:F93"/>
    <mergeCell ref="H93:I93"/>
    <mergeCell ref="E94:F94"/>
    <mergeCell ref="H94:I94"/>
    <mergeCell ref="E95:F95"/>
    <mergeCell ref="H95:I95"/>
    <mergeCell ref="E90:F90"/>
    <mergeCell ref="H90:I90"/>
    <mergeCell ref="E91:F91"/>
    <mergeCell ref="H91:I91"/>
    <mergeCell ref="E92:F92"/>
    <mergeCell ref="H92:I92"/>
    <mergeCell ref="E87:F87"/>
    <mergeCell ref="H87:I87"/>
    <mergeCell ref="E88:F88"/>
    <mergeCell ref="H88:I88"/>
    <mergeCell ref="E89:F89"/>
    <mergeCell ref="H89:I89"/>
    <mergeCell ref="H97:I97"/>
    <mergeCell ref="E98:F98"/>
    <mergeCell ref="H98:I98"/>
    <mergeCell ref="E111:F111"/>
    <mergeCell ref="H111:I111"/>
    <mergeCell ref="E112:F112"/>
    <mergeCell ref="H112:I112"/>
    <mergeCell ref="E113:F113"/>
    <mergeCell ref="H113:I113"/>
    <mergeCell ref="E108:F108"/>
    <mergeCell ref="H108:I108"/>
    <mergeCell ref="E109:F109"/>
    <mergeCell ref="H109:I109"/>
    <mergeCell ref="E110:F110"/>
    <mergeCell ref="H110:I110"/>
    <mergeCell ref="E105:F105"/>
    <mergeCell ref="H105:I105"/>
    <mergeCell ref="E106:F106"/>
    <mergeCell ref="H106:I106"/>
    <mergeCell ref="E107:F107"/>
    <mergeCell ref="H107:I107"/>
    <mergeCell ref="E120:F120"/>
    <mergeCell ref="H120:I120"/>
    <mergeCell ref="E121:F121"/>
    <mergeCell ref="H121:I121"/>
    <mergeCell ref="E122:F122"/>
    <mergeCell ref="H122:I122"/>
    <mergeCell ref="E117:F117"/>
    <mergeCell ref="H117:I117"/>
    <mergeCell ref="E118:F118"/>
    <mergeCell ref="H118:I118"/>
    <mergeCell ref="E119:F119"/>
    <mergeCell ref="H119:I119"/>
    <mergeCell ref="E114:F114"/>
    <mergeCell ref="H114:I114"/>
    <mergeCell ref="E115:F115"/>
    <mergeCell ref="H115:I115"/>
    <mergeCell ref="E116:F116"/>
    <mergeCell ref="H116:I116"/>
    <mergeCell ref="E129:F129"/>
    <mergeCell ref="H129:I129"/>
    <mergeCell ref="E130:F130"/>
    <mergeCell ref="H130:I130"/>
    <mergeCell ref="E131:F131"/>
    <mergeCell ref="H131:I131"/>
    <mergeCell ref="E126:F126"/>
    <mergeCell ref="H126:I126"/>
    <mergeCell ref="E127:F127"/>
    <mergeCell ref="H127:I127"/>
    <mergeCell ref="E128:F128"/>
    <mergeCell ref="H128:I128"/>
    <mergeCell ref="E123:F123"/>
    <mergeCell ref="H123:I123"/>
    <mergeCell ref="E124:F124"/>
    <mergeCell ref="H124:I124"/>
    <mergeCell ref="E125:F125"/>
    <mergeCell ref="H125:I125"/>
    <mergeCell ref="E142:F142"/>
    <mergeCell ref="H142:I142"/>
    <mergeCell ref="E140:F140"/>
    <mergeCell ref="H140:I140"/>
    <mergeCell ref="E135:F135"/>
    <mergeCell ref="H135:I135"/>
    <mergeCell ref="E136:F136"/>
    <mergeCell ref="H136:I136"/>
    <mergeCell ref="E137:F137"/>
    <mergeCell ref="H137:I137"/>
    <mergeCell ref="E132:F132"/>
    <mergeCell ref="H132:I132"/>
    <mergeCell ref="E133:F133"/>
    <mergeCell ref="H133:I133"/>
    <mergeCell ref="B139:C139"/>
    <mergeCell ref="E139:F139"/>
    <mergeCell ref="H139:I139"/>
    <mergeCell ref="B140:C140"/>
    <mergeCell ref="B142:C142"/>
    <mergeCell ref="E148:F148"/>
    <mergeCell ref="H148:I148"/>
    <mergeCell ref="E144:F144"/>
    <mergeCell ref="H144:I144"/>
    <mergeCell ref="E145:F145"/>
    <mergeCell ref="H145:I145"/>
    <mergeCell ref="E146:F146"/>
    <mergeCell ref="H146:I146"/>
    <mergeCell ref="B144:C144"/>
    <mergeCell ref="B149:C149"/>
    <mergeCell ref="E149:F149"/>
    <mergeCell ref="H149:I149"/>
    <mergeCell ref="E155:F155"/>
    <mergeCell ref="H155:I155"/>
    <mergeCell ref="B156:C156"/>
    <mergeCell ref="B157:C157"/>
    <mergeCell ref="B159:C159"/>
    <mergeCell ref="B145:C145"/>
    <mergeCell ref="B146:C146"/>
    <mergeCell ref="B150:C150"/>
    <mergeCell ref="B160:L160"/>
    <mergeCell ref="B166:C166"/>
    <mergeCell ref="H165:I165"/>
    <mergeCell ref="E161:F161"/>
    <mergeCell ref="H161:I161"/>
    <mergeCell ref="E162:F162"/>
    <mergeCell ref="H162:I162"/>
    <mergeCell ref="E159:F159"/>
    <mergeCell ref="H159:I159"/>
    <mergeCell ref="E152:F152"/>
    <mergeCell ref="H152:I152"/>
    <mergeCell ref="B153:C153"/>
    <mergeCell ref="E153:F153"/>
    <mergeCell ref="H153:I153"/>
    <mergeCell ref="E156:F156"/>
    <mergeCell ref="H156:I156"/>
    <mergeCell ref="E157:F157"/>
    <mergeCell ref="H157:I157"/>
    <mergeCell ref="B158:C158"/>
    <mergeCell ref="B163:C163"/>
    <mergeCell ref="E158:F158"/>
    <mergeCell ref="H158:I158"/>
    <mergeCell ref="E166:F166"/>
    <mergeCell ref="H166:I166"/>
    <mergeCell ref="B184:C184"/>
    <mergeCell ref="B173:C173"/>
    <mergeCell ref="B177:C177"/>
    <mergeCell ref="E177:F177"/>
    <mergeCell ref="H177:I177"/>
    <mergeCell ref="B189:C189"/>
    <mergeCell ref="E189:F189"/>
    <mergeCell ref="H189:I189"/>
    <mergeCell ref="B187:C187"/>
    <mergeCell ref="B191:C191"/>
    <mergeCell ref="E181:F181"/>
    <mergeCell ref="H181:I181"/>
    <mergeCell ref="E182:F182"/>
    <mergeCell ref="H182:I182"/>
    <mergeCell ref="B179:C179"/>
    <mergeCell ref="E179:F179"/>
    <mergeCell ref="H179:I179"/>
    <mergeCell ref="B180:C180"/>
    <mergeCell ref="E180:F180"/>
    <mergeCell ref="H180:I180"/>
    <mergeCell ref="B182:C182"/>
    <mergeCell ref="E184:F184"/>
    <mergeCell ref="H184:I184"/>
    <mergeCell ref="E188:F188"/>
    <mergeCell ref="H188:I188"/>
    <mergeCell ref="B190:C190"/>
    <mergeCell ref="E196:F196"/>
    <mergeCell ref="H196:I196"/>
    <mergeCell ref="E197:F197"/>
    <mergeCell ref="H197:I197"/>
    <mergeCell ref="B197:C197"/>
    <mergeCell ref="B194:C194"/>
    <mergeCell ref="E194:F194"/>
    <mergeCell ref="H194:I194"/>
    <mergeCell ref="B196:C196"/>
    <mergeCell ref="E190:F190"/>
    <mergeCell ref="H190:I190"/>
    <mergeCell ref="E191:F191"/>
    <mergeCell ref="H191:I191"/>
    <mergeCell ref="B192:C192"/>
    <mergeCell ref="B193:L193"/>
    <mergeCell ref="B195:C195"/>
    <mergeCell ref="E195:F195"/>
    <mergeCell ref="H195:I195"/>
    <mergeCell ref="E192:F192"/>
    <mergeCell ref="H192:I192"/>
    <mergeCell ref="B198:L198"/>
    <mergeCell ref="B239:C239"/>
    <mergeCell ref="E239:F239"/>
    <mergeCell ref="H239:I239"/>
    <mergeCell ref="B240:C240"/>
    <mergeCell ref="E240:F240"/>
    <mergeCell ref="H240:I240"/>
    <mergeCell ref="B238:C238"/>
    <mergeCell ref="E238:F238"/>
    <mergeCell ref="H238:I238"/>
    <mergeCell ref="B199:C199"/>
    <mergeCell ref="E199:F199"/>
    <mergeCell ref="H199:I199"/>
    <mergeCell ref="B201:C201"/>
    <mergeCell ref="E201:F201"/>
    <mergeCell ref="H201:I201"/>
    <mergeCell ref="B200:C200"/>
    <mergeCell ref="E200:F200"/>
    <mergeCell ref="H200:I200"/>
    <mergeCell ref="B205:C205"/>
    <mergeCell ref="E205:I205"/>
    <mergeCell ref="J205:L205"/>
    <mergeCell ref="E207:F207"/>
    <mergeCell ref="H207:I207"/>
    <mergeCell ref="B214:C214"/>
    <mergeCell ref="E214:I214"/>
    <mergeCell ref="J214:L214"/>
    <mergeCell ref="B215:L215"/>
    <mergeCell ref="E216:F216"/>
    <mergeCell ref="H216:I216"/>
    <mergeCell ref="H208:I208"/>
    <mergeCell ref="B204:C204"/>
    <mergeCell ref="E241:F241"/>
    <mergeCell ref="H241:I241"/>
    <mergeCell ref="E242:F242"/>
    <mergeCell ref="H242:I242"/>
    <mergeCell ref="B243:C243"/>
    <mergeCell ref="B244:C244"/>
    <mergeCell ref="E244:I244"/>
    <mergeCell ref="B261:C261"/>
    <mergeCell ref="E261:F261"/>
    <mergeCell ref="H261:I261"/>
    <mergeCell ref="B266:C266"/>
    <mergeCell ref="B257:C257"/>
    <mergeCell ref="E257:F257"/>
    <mergeCell ref="H257:I257"/>
    <mergeCell ref="B258:C258"/>
    <mergeCell ref="E258:F258"/>
    <mergeCell ref="H258:I258"/>
    <mergeCell ref="E256:F256"/>
    <mergeCell ref="H256:I256"/>
    <mergeCell ref="B256:C256"/>
    <mergeCell ref="E262:F262"/>
    <mergeCell ref="H262:I262"/>
    <mergeCell ref="E274:F274"/>
    <mergeCell ref="H274:I274"/>
    <mergeCell ref="B272:C272"/>
    <mergeCell ref="E270:F270"/>
    <mergeCell ref="H270:I270"/>
    <mergeCell ref="E271:F271"/>
    <mergeCell ref="H271:I271"/>
    <mergeCell ref="B267:C267"/>
    <mergeCell ref="B268:C268"/>
    <mergeCell ref="E268:F268"/>
    <mergeCell ref="H268:I268"/>
    <mergeCell ref="B269:C269"/>
    <mergeCell ref="E269:F269"/>
    <mergeCell ref="H269:I269"/>
    <mergeCell ref="B271:C271"/>
    <mergeCell ref="E273:F273"/>
    <mergeCell ref="H273:I273"/>
    <mergeCell ref="E267:F267"/>
    <mergeCell ref="H267:I267"/>
    <mergeCell ref="B274:C274"/>
    <mergeCell ref="B299:C299"/>
    <mergeCell ref="E301:F301"/>
    <mergeCell ref="H301:I301"/>
    <mergeCell ref="E279:F279"/>
    <mergeCell ref="H279:I279"/>
    <mergeCell ref="E280:F280"/>
    <mergeCell ref="H280:I280"/>
    <mergeCell ref="B281:C281"/>
    <mergeCell ref="E296:F296"/>
    <mergeCell ref="H296:I296"/>
    <mergeCell ref="E297:F297"/>
    <mergeCell ref="H297:I297"/>
    <mergeCell ref="B298:C298"/>
    <mergeCell ref="E298:F298"/>
    <mergeCell ref="H298:I298"/>
    <mergeCell ref="B297:C297"/>
    <mergeCell ref="B295:C295"/>
    <mergeCell ref="B296:C296"/>
    <mergeCell ref="B286:C286"/>
    <mergeCell ref="E286:F286"/>
    <mergeCell ref="H286:I286"/>
    <mergeCell ref="B287:C287"/>
    <mergeCell ref="E287:F287"/>
    <mergeCell ref="H287:I287"/>
    <mergeCell ref="B285:C285"/>
    <mergeCell ref="E285:F285"/>
    <mergeCell ref="H285:I285"/>
    <mergeCell ref="E302:F302"/>
    <mergeCell ref="H302:I302"/>
    <mergeCell ref="B307:C307"/>
    <mergeCell ref="E307:F307"/>
    <mergeCell ref="H307:I307"/>
    <mergeCell ref="E309:F309"/>
    <mergeCell ref="H309:I309"/>
    <mergeCell ref="B305:C305"/>
    <mergeCell ref="B306:C306"/>
    <mergeCell ref="E306:F306"/>
    <mergeCell ref="H306:I306"/>
    <mergeCell ref="E308:F308"/>
    <mergeCell ref="H308:I308"/>
    <mergeCell ref="B300:C300"/>
    <mergeCell ref="E300:F300"/>
    <mergeCell ref="H300:I300"/>
    <mergeCell ref="B301:C301"/>
    <mergeCell ref="B303:C303"/>
    <mergeCell ref="E304:I304"/>
    <mergeCell ref="E303:F303"/>
    <mergeCell ref="H303:I303"/>
    <mergeCell ref="B310:C310"/>
    <mergeCell ref="E311:F311"/>
    <mergeCell ref="H311:I311"/>
    <mergeCell ref="E336:F336"/>
    <mergeCell ref="H336:I336"/>
    <mergeCell ref="B338:C338"/>
    <mergeCell ref="E338:F338"/>
    <mergeCell ref="H338:I338"/>
    <mergeCell ref="B333:C333"/>
    <mergeCell ref="B335:C335"/>
    <mergeCell ref="E335:F335"/>
    <mergeCell ref="H335:I335"/>
    <mergeCell ref="B334:C334"/>
    <mergeCell ref="B336:C336"/>
    <mergeCell ref="E337:F337"/>
    <mergeCell ref="H337:I337"/>
    <mergeCell ref="B330:C330"/>
    <mergeCell ref="E330:F330"/>
    <mergeCell ref="H330:I330"/>
    <mergeCell ref="E331:F331"/>
    <mergeCell ref="H331:I331"/>
    <mergeCell ref="B332:C332"/>
    <mergeCell ref="E333:I333"/>
    <mergeCell ref="B337:C337"/>
    <mergeCell ref="E334:F334"/>
    <mergeCell ref="H334:I334"/>
    <mergeCell ref="J368:L368"/>
    <mergeCell ref="B364:C364"/>
    <mergeCell ref="E364:F364"/>
    <mergeCell ref="H364:I364"/>
    <mergeCell ref="B362:C362"/>
    <mergeCell ref="B358:C358"/>
    <mergeCell ref="E358:F358"/>
    <mergeCell ref="H358:I358"/>
    <mergeCell ref="B359:C359"/>
    <mergeCell ref="E359:F359"/>
    <mergeCell ref="H359:I359"/>
    <mergeCell ref="B357:C357"/>
    <mergeCell ref="E357:F357"/>
    <mergeCell ref="H357:I357"/>
    <mergeCell ref="E354:F354"/>
    <mergeCell ref="H354:I354"/>
    <mergeCell ref="H312:I312"/>
    <mergeCell ref="B313:C313"/>
    <mergeCell ref="J333:L333"/>
    <mergeCell ref="B341:C341"/>
    <mergeCell ref="E342:I342"/>
    <mergeCell ref="J342:L342"/>
    <mergeCell ref="B343:L343"/>
    <mergeCell ref="E344:F344"/>
    <mergeCell ref="H344:I344"/>
    <mergeCell ref="B355:C355"/>
    <mergeCell ref="E355:F355"/>
    <mergeCell ref="H355:I355"/>
    <mergeCell ref="B356:L356"/>
    <mergeCell ref="B360:C360"/>
    <mergeCell ref="E360:F360"/>
    <mergeCell ref="H360:I360"/>
    <mergeCell ref="E369:F369"/>
    <mergeCell ref="H369:I369"/>
    <mergeCell ref="E370:F370"/>
    <mergeCell ref="H370:I370"/>
    <mergeCell ref="E366:F366"/>
    <mergeCell ref="H366:I366"/>
    <mergeCell ref="B368:C368"/>
    <mergeCell ref="E377:I377"/>
    <mergeCell ref="B370:C370"/>
    <mergeCell ref="E372:F372"/>
    <mergeCell ref="H372:I372"/>
    <mergeCell ref="E347:F347"/>
    <mergeCell ref="H347:I347"/>
    <mergeCell ref="E345:F345"/>
    <mergeCell ref="H345:I345"/>
    <mergeCell ref="E341:F341"/>
    <mergeCell ref="H341:I341"/>
    <mergeCell ref="B342:C342"/>
    <mergeCell ref="E346:F346"/>
    <mergeCell ref="H346:I346"/>
    <mergeCell ref="B365:C365"/>
    <mergeCell ref="E367:F367"/>
    <mergeCell ref="H367:I367"/>
    <mergeCell ref="E368:I368"/>
    <mergeCell ref="B361:L361"/>
    <mergeCell ref="E351:F351"/>
    <mergeCell ref="H351:I351"/>
    <mergeCell ref="E352:F352"/>
    <mergeCell ref="H352:I352"/>
    <mergeCell ref="E350:F350"/>
    <mergeCell ref="B378:C378"/>
    <mergeCell ref="E378:F378"/>
    <mergeCell ref="H378:I378"/>
    <mergeCell ref="E374:F374"/>
    <mergeCell ref="H374:I374"/>
    <mergeCell ref="E375:F375"/>
    <mergeCell ref="H375:I375"/>
    <mergeCell ref="B373:C373"/>
    <mergeCell ref="E373:F373"/>
    <mergeCell ref="H373:I373"/>
    <mergeCell ref="J377:L377"/>
    <mergeCell ref="E385:F385"/>
    <mergeCell ref="H385:I385"/>
    <mergeCell ref="B386:C386"/>
    <mergeCell ref="E386:I386"/>
    <mergeCell ref="J386:L386"/>
    <mergeCell ref="B387:L387"/>
    <mergeCell ref="B374:C374"/>
    <mergeCell ref="E376:F376"/>
    <mergeCell ref="H376:I376"/>
    <mergeCell ref="B376:C376"/>
    <mergeCell ref="B377:C377"/>
    <mergeCell ref="E392:F392"/>
    <mergeCell ref="H392:I392"/>
    <mergeCell ref="E388:F388"/>
    <mergeCell ref="H388:I388"/>
    <mergeCell ref="E389:F389"/>
    <mergeCell ref="H389:I389"/>
    <mergeCell ref="B385:C385"/>
    <mergeCell ref="E382:F382"/>
    <mergeCell ref="H382:I382"/>
    <mergeCell ref="E379:F379"/>
    <mergeCell ref="H379:I379"/>
    <mergeCell ref="B380:C380"/>
    <mergeCell ref="E380:F380"/>
    <mergeCell ref="H380:I380"/>
    <mergeCell ref="B381:C381"/>
    <mergeCell ref="E383:F383"/>
    <mergeCell ref="H383:I383"/>
    <mergeCell ref="B382:C382"/>
    <mergeCell ref="E384:F384"/>
    <mergeCell ref="H384:I384"/>
    <mergeCell ref="B379:C379"/>
    <mergeCell ref="E381:F381"/>
    <mergeCell ref="H381:I381"/>
    <mergeCell ref="B383:C383"/>
    <mergeCell ref="E390:F390"/>
    <mergeCell ref="H390:I390"/>
    <mergeCell ref="E391:F391"/>
    <mergeCell ref="H391:I391"/>
    <mergeCell ref="B390:C390"/>
    <mergeCell ref="B397:C397"/>
    <mergeCell ref="E397:F397"/>
    <mergeCell ref="H397:I397"/>
    <mergeCell ref="B395:C395"/>
    <mergeCell ref="E395:F395"/>
    <mergeCell ref="H395:I395"/>
    <mergeCell ref="B394:C394"/>
    <mergeCell ref="E394:F394"/>
    <mergeCell ref="H394:I394"/>
    <mergeCell ref="E393:F393"/>
    <mergeCell ref="H393:I393"/>
    <mergeCell ref="B403:C403"/>
    <mergeCell ref="E403:F403"/>
    <mergeCell ref="H403:I403"/>
    <mergeCell ref="B396:C396"/>
    <mergeCell ref="E396:F396"/>
    <mergeCell ref="H396:I396"/>
    <mergeCell ref="B398:L398"/>
    <mergeCell ref="B402:C402"/>
    <mergeCell ref="E402:F402"/>
    <mergeCell ref="H402:I402"/>
    <mergeCell ref="B406:C406"/>
    <mergeCell ref="E406:F406"/>
    <mergeCell ref="H406:I406"/>
    <mergeCell ref="E404:F404"/>
    <mergeCell ref="H404:I404"/>
    <mergeCell ref="E399:F399"/>
    <mergeCell ref="H399:I399"/>
    <mergeCell ref="E400:F400"/>
    <mergeCell ref="H400:I400"/>
    <mergeCell ref="E401:F401"/>
    <mergeCell ref="H401:I401"/>
    <mergeCell ref="B400:C400"/>
    <mergeCell ref="B404:C404"/>
    <mergeCell ref="B405:L405"/>
    <mergeCell ref="B407:C407"/>
    <mergeCell ref="E409:F409"/>
    <mergeCell ref="H409:I409"/>
    <mergeCell ref="B411:C411"/>
    <mergeCell ref="E411:F411"/>
    <mergeCell ref="H411:I411"/>
    <mergeCell ref="E407:F407"/>
    <mergeCell ref="H407:I407"/>
    <mergeCell ref="E408:F408"/>
    <mergeCell ref="H408:I408"/>
    <mergeCell ref="B409:C409"/>
    <mergeCell ref="B415:C415"/>
    <mergeCell ref="E415:F415"/>
    <mergeCell ref="H415:I415"/>
    <mergeCell ref="B408:C408"/>
    <mergeCell ref="E412:I412"/>
    <mergeCell ref="E417:F417"/>
    <mergeCell ref="H417:I417"/>
    <mergeCell ref="B418:C418"/>
    <mergeCell ref="B417:C417"/>
    <mergeCell ref="E416:F416"/>
    <mergeCell ref="H416:I416"/>
    <mergeCell ref="E410:F410"/>
    <mergeCell ref="H410:I410"/>
    <mergeCell ref="B426:C426"/>
    <mergeCell ref="E426:F426"/>
    <mergeCell ref="H426:I426"/>
    <mergeCell ref="B427:C427"/>
    <mergeCell ref="B424:C424"/>
    <mergeCell ref="E424:F424"/>
    <mergeCell ref="H424:I424"/>
    <mergeCell ref="E425:F425"/>
    <mergeCell ref="H425:I425"/>
    <mergeCell ref="E423:F423"/>
    <mergeCell ref="H423:I423"/>
    <mergeCell ref="E434:F434"/>
    <mergeCell ref="H434:I434"/>
    <mergeCell ref="E422:F422"/>
    <mergeCell ref="H422:I422"/>
    <mergeCell ref="B421:C421"/>
    <mergeCell ref="B436:C436"/>
    <mergeCell ref="E436:F436"/>
    <mergeCell ref="H436:I436"/>
    <mergeCell ref="E429:F429"/>
    <mergeCell ref="H429:I429"/>
    <mergeCell ref="E433:F433"/>
    <mergeCell ref="H433:I433"/>
    <mergeCell ref="B429:C429"/>
    <mergeCell ref="B432:C432"/>
    <mergeCell ref="E432:F432"/>
    <mergeCell ref="H432:I432"/>
    <mergeCell ref="B434:C434"/>
    <mergeCell ref="E427:F427"/>
    <mergeCell ref="H427:I427"/>
    <mergeCell ref="E428:F428"/>
    <mergeCell ref="H428:I428"/>
    <mergeCell ref="B438:L438"/>
    <mergeCell ref="B440:C440"/>
    <mergeCell ref="E440:F440"/>
    <mergeCell ref="H440:I440"/>
    <mergeCell ref="B444:C444"/>
    <mergeCell ref="E444:F444"/>
    <mergeCell ref="H444:I444"/>
    <mergeCell ref="B449:C449"/>
    <mergeCell ref="B442:C442"/>
    <mergeCell ref="E442:F442"/>
    <mergeCell ref="H442:I442"/>
    <mergeCell ref="B441:C441"/>
    <mergeCell ref="E441:F441"/>
    <mergeCell ref="H441:I441"/>
    <mergeCell ref="B437:C437"/>
    <mergeCell ref="E437:F437"/>
    <mergeCell ref="H437:I437"/>
    <mergeCell ref="B439:C439"/>
    <mergeCell ref="E439:F439"/>
    <mergeCell ref="H439:I439"/>
    <mergeCell ref="E445:F445"/>
    <mergeCell ref="H445:I445"/>
    <mergeCell ref="B443:L443"/>
    <mergeCell ref="B445:C445"/>
    <mergeCell ref="E447:F447"/>
    <mergeCell ref="H447:I447"/>
    <mergeCell ref="E451:F451"/>
    <mergeCell ref="H451:I451"/>
    <mergeCell ref="B451:C451"/>
    <mergeCell ref="E448:F448"/>
    <mergeCell ref="H448:I448"/>
    <mergeCell ref="B446:C446"/>
    <mergeCell ref="E446:F446"/>
    <mergeCell ref="H446:I446"/>
    <mergeCell ref="B450:C450"/>
    <mergeCell ref="B447:C447"/>
    <mergeCell ref="E449:F449"/>
    <mergeCell ref="H449:I449"/>
    <mergeCell ref="E450:I450"/>
    <mergeCell ref="J450:L450"/>
    <mergeCell ref="H466:I466"/>
    <mergeCell ref="B471:C471"/>
    <mergeCell ref="E471:F471"/>
    <mergeCell ref="H471:I471"/>
    <mergeCell ref="E454:F454"/>
    <mergeCell ref="H454:I454"/>
    <mergeCell ref="B455:C455"/>
    <mergeCell ref="E455:F455"/>
    <mergeCell ref="H455:I455"/>
    <mergeCell ref="B452:C452"/>
    <mergeCell ref="B453:C453"/>
    <mergeCell ref="E453:F453"/>
    <mergeCell ref="H453:I453"/>
    <mergeCell ref="E452:F452"/>
    <mergeCell ref="H452:I452"/>
    <mergeCell ref="B456:C456"/>
    <mergeCell ref="B454:C454"/>
    <mergeCell ref="E456:F456"/>
    <mergeCell ref="H456:I456"/>
    <mergeCell ref="E457:F457"/>
    <mergeCell ref="H457:I457"/>
    <mergeCell ref="B459:C459"/>
    <mergeCell ref="E459:I459"/>
    <mergeCell ref="J459:L459"/>
    <mergeCell ref="B460:L460"/>
    <mergeCell ref="B464:C464"/>
    <mergeCell ref="E464:F464"/>
    <mergeCell ref="B470:C470"/>
    <mergeCell ref="E470:F470"/>
    <mergeCell ref="H470:I470"/>
    <mergeCell ref="B468:C468"/>
    <mergeCell ref="E468:F468"/>
    <mergeCell ref="H468:I468"/>
    <mergeCell ref="B465:C465"/>
    <mergeCell ref="E465:F465"/>
    <mergeCell ref="H465:I465"/>
    <mergeCell ref="E463:F463"/>
    <mergeCell ref="H463:I463"/>
    <mergeCell ref="B458:C458"/>
    <mergeCell ref="E461:F461"/>
    <mergeCell ref="H461:I461"/>
    <mergeCell ref="E462:F462"/>
    <mergeCell ref="H462:I462"/>
    <mergeCell ref="B463:C463"/>
    <mergeCell ref="E458:F458"/>
    <mergeCell ref="H458:I458"/>
    <mergeCell ref="B461:C461"/>
    <mergeCell ref="B466:C466"/>
    <mergeCell ref="E466:F466"/>
    <mergeCell ref="H464:I464"/>
    <mergeCell ref="H483:I483"/>
    <mergeCell ref="B484:C484"/>
    <mergeCell ref="E484:F484"/>
    <mergeCell ref="H484:I484"/>
    <mergeCell ref="B481:C481"/>
    <mergeCell ref="B482:C482"/>
    <mergeCell ref="E482:F482"/>
    <mergeCell ref="H482:I482"/>
    <mergeCell ref="E480:F480"/>
    <mergeCell ref="H480:I480"/>
    <mergeCell ref="E481:F481"/>
    <mergeCell ref="H481:I481"/>
    <mergeCell ref="B480:C480"/>
    <mergeCell ref="E477:F477"/>
    <mergeCell ref="H477:I477"/>
    <mergeCell ref="B492:C492"/>
    <mergeCell ref="E492:F492"/>
    <mergeCell ref="H492:I492"/>
    <mergeCell ref="E491:F491"/>
    <mergeCell ref="H491:I491"/>
    <mergeCell ref="E490:F490"/>
    <mergeCell ref="H490:I490"/>
    <mergeCell ref="E488:I488"/>
    <mergeCell ref="E504:F504"/>
    <mergeCell ref="H504:I504"/>
    <mergeCell ref="E505:F505"/>
    <mergeCell ref="H505:I505"/>
    <mergeCell ref="E502:F502"/>
    <mergeCell ref="H502:I502"/>
    <mergeCell ref="B506:C506"/>
    <mergeCell ref="B501:C501"/>
    <mergeCell ref="E531:F531"/>
    <mergeCell ref="H531:I531"/>
    <mergeCell ref="B520:C520"/>
    <mergeCell ref="E520:F520"/>
    <mergeCell ref="H520:I520"/>
    <mergeCell ref="B518:C518"/>
    <mergeCell ref="B516:C516"/>
    <mergeCell ref="E518:F518"/>
    <mergeCell ref="H518:I518"/>
    <mergeCell ref="B528:C528"/>
    <mergeCell ref="E514:F514"/>
    <mergeCell ref="H514:I514"/>
    <mergeCell ref="B515:C515"/>
    <mergeCell ref="B523:C523"/>
    <mergeCell ref="E523:F523"/>
    <mergeCell ref="H523:I523"/>
    <mergeCell ref="E527:F527"/>
    <mergeCell ref="H527:I527"/>
    <mergeCell ref="E515:F515"/>
    <mergeCell ref="H515:I515"/>
    <mergeCell ref="E519:I519"/>
    <mergeCell ref="E526:F526"/>
    <mergeCell ref="H526:I526"/>
    <mergeCell ref="B505:C505"/>
    <mergeCell ref="E539:F539"/>
    <mergeCell ref="H539:I539"/>
    <mergeCell ref="E550:F550"/>
    <mergeCell ref="H550:I550"/>
    <mergeCell ref="B534:C534"/>
    <mergeCell ref="B543:C543"/>
    <mergeCell ref="E545:F545"/>
    <mergeCell ref="H545:I545"/>
    <mergeCell ref="B533:C533"/>
    <mergeCell ref="E533:F533"/>
    <mergeCell ref="H533:I533"/>
    <mergeCell ref="B530:C530"/>
    <mergeCell ref="E530:F530"/>
    <mergeCell ref="H530:I530"/>
    <mergeCell ref="B566:C566"/>
    <mergeCell ref="E565:F565"/>
    <mergeCell ref="H565:I565"/>
    <mergeCell ref="E564:F564"/>
    <mergeCell ref="H564:I564"/>
    <mergeCell ref="B561:C561"/>
    <mergeCell ref="E561:F561"/>
    <mergeCell ref="H561:I561"/>
    <mergeCell ref="B545:C545"/>
    <mergeCell ref="B550:C550"/>
    <mergeCell ref="B539:C539"/>
    <mergeCell ref="E534:F534"/>
    <mergeCell ref="H534:I534"/>
    <mergeCell ref="E535:F535"/>
    <mergeCell ref="H535:I535"/>
    <mergeCell ref="E546:F546"/>
    <mergeCell ref="E548:I548"/>
    <mergeCell ref="B551:C551"/>
    <mergeCell ref="B540:C540"/>
    <mergeCell ref="B541:L541"/>
    <mergeCell ref="B542:C542"/>
    <mergeCell ref="E544:F544"/>
    <mergeCell ref="H544:I544"/>
    <mergeCell ref="E577:F577"/>
    <mergeCell ref="H577:I577"/>
    <mergeCell ref="E572:F572"/>
    <mergeCell ref="H572:I572"/>
    <mergeCell ref="E573:F573"/>
    <mergeCell ref="H573:I573"/>
    <mergeCell ref="B577:C577"/>
    <mergeCell ref="B571:C571"/>
    <mergeCell ref="E571:F571"/>
    <mergeCell ref="H571:I571"/>
    <mergeCell ref="B576:C576"/>
    <mergeCell ref="E576:F576"/>
    <mergeCell ref="H576:I576"/>
    <mergeCell ref="B568:C568"/>
    <mergeCell ref="E568:F568"/>
    <mergeCell ref="H568:I568"/>
    <mergeCell ref="E569:F569"/>
    <mergeCell ref="H569:I569"/>
    <mergeCell ref="B570:C570"/>
    <mergeCell ref="E540:F540"/>
    <mergeCell ref="H540:I540"/>
    <mergeCell ref="J548:L548"/>
    <mergeCell ref="E553:F553"/>
    <mergeCell ref="H553:I553"/>
    <mergeCell ref="E557:I557"/>
    <mergeCell ref="J557:L557"/>
    <mergeCell ref="B560:C560"/>
    <mergeCell ref="B574:L574"/>
    <mergeCell ref="B575:C575"/>
    <mergeCell ref="E575:F575"/>
    <mergeCell ref="H575:I575"/>
    <mergeCell ref="B586:C586"/>
    <mergeCell ref="B587:C587"/>
    <mergeCell ref="E587:F587"/>
    <mergeCell ref="H587:I587"/>
    <mergeCell ref="E589:F589"/>
    <mergeCell ref="H589:I589"/>
    <mergeCell ref="B585:C585"/>
    <mergeCell ref="E585:F585"/>
    <mergeCell ref="H585:I585"/>
    <mergeCell ref="E581:F581"/>
    <mergeCell ref="H581:I581"/>
    <mergeCell ref="B582:C582"/>
    <mergeCell ref="B583:C583"/>
    <mergeCell ref="E578:F578"/>
    <mergeCell ref="H578:I578"/>
    <mergeCell ref="E580:F580"/>
    <mergeCell ref="H580:I580"/>
    <mergeCell ref="B578:C578"/>
    <mergeCell ref="E584:F584"/>
    <mergeCell ref="H584:I584"/>
    <mergeCell ref="B579:L579"/>
    <mergeCell ref="B580:C580"/>
    <mergeCell ref="E582:F582"/>
    <mergeCell ref="H582:I582"/>
    <mergeCell ref="E586:I586"/>
    <mergeCell ref="J586:L586"/>
    <mergeCell ref="E594:F594"/>
    <mergeCell ref="H594:I594"/>
    <mergeCell ref="B594:C594"/>
    <mergeCell ref="E596:F596"/>
    <mergeCell ref="H596:I596"/>
    <mergeCell ref="B591:C591"/>
    <mergeCell ref="B592:C592"/>
    <mergeCell ref="E590:F590"/>
    <mergeCell ref="H590:I590"/>
    <mergeCell ref="B588:C588"/>
    <mergeCell ref="E588:F588"/>
    <mergeCell ref="H588:I588"/>
    <mergeCell ref="B595:C595"/>
    <mergeCell ref="B589:C589"/>
    <mergeCell ref="E591:F591"/>
    <mergeCell ref="H591:I591"/>
    <mergeCell ref="E595:I595"/>
    <mergeCell ref="E599:F599"/>
    <mergeCell ref="H599:I599"/>
    <mergeCell ref="B600:C600"/>
    <mergeCell ref="E610:F610"/>
    <mergeCell ref="H610:I610"/>
    <mergeCell ref="B611:C611"/>
    <mergeCell ref="E611:F611"/>
    <mergeCell ref="H611:I611"/>
    <mergeCell ref="B612:C612"/>
    <mergeCell ref="E608:F608"/>
    <mergeCell ref="H608:I608"/>
    <mergeCell ref="E607:F607"/>
    <mergeCell ref="H607:I607"/>
    <mergeCell ref="E602:F602"/>
    <mergeCell ref="H602:I602"/>
    <mergeCell ref="E603:F603"/>
    <mergeCell ref="H603:I603"/>
    <mergeCell ref="B618:L618"/>
    <mergeCell ref="B619:C619"/>
    <mergeCell ref="E621:F621"/>
    <mergeCell ref="H621:I621"/>
    <mergeCell ref="B620:C620"/>
    <mergeCell ref="E620:F620"/>
    <mergeCell ref="H620:I620"/>
    <mergeCell ref="B621:C621"/>
    <mergeCell ref="E619:F619"/>
    <mergeCell ref="H619:I619"/>
    <mergeCell ref="B617:C617"/>
    <mergeCell ref="E617:F617"/>
    <mergeCell ref="H617:I617"/>
    <mergeCell ref="B622:C622"/>
    <mergeCell ref="B615:C615"/>
    <mergeCell ref="E615:F615"/>
    <mergeCell ref="H615:I615"/>
    <mergeCell ref="B616:C616"/>
    <mergeCell ref="E616:F616"/>
    <mergeCell ref="H616:I616"/>
    <mergeCell ref="E624:F624"/>
    <mergeCell ref="H624:I624"/>
    <mergeCell ref="E622:F622"/>
    <mergeCell ref="H622:I622"/>
    <mergeCell ref="E623:F623"/>
    <mergeCell ref="H623:I623"/>
    <mergeCell ref="B624:C624"/>
    <mergeCell ref="E625:I625"/>
    <mergeCell ref="E632:F632"/>
    <mergeCell ref="H632:I632"/>
    <mergeCell ref="E633:F633"/>
    <mergeCell ref="H633:I633"/>
    <mergeCell ref="B629:C629"/>
    <mergeCell ref="E629:F629"/>
    <mergeCell ref="H629:I629"/>
    <mergeCell ref="B630:C630"/>
    <mergeCell ref="B640:C640"/>
    <mergeCell ref="B634:C634"/>
    <mergeCell ref="B639:C639"/>
    <mergeCell ref="E639:F639"/>
    <mergeCell ref="H639:I639"/>
    <mergeCell ref="B636:C636"/>
    <mergeCell ref="E636:F636"/>
    <mergeCell ref="H636:I636"/>
    <mergeCell ref="E637:F637"/>
    <mergeCell ref="H637:I637"/>
    <mergeCell ref="E658:F658"/>
    <mergeCell ref="E648:F648"/>
    <mergeCell ref="H648:I648"/>
    <mergeCell ref="B645:C645"/>
    <mergeCell ref="E645:F645"/>
    <mergeCell ref="H645:I645"/>
    <mergeCell ref="B646:C646"/>
    <mergeCell ref="E646:F646"/>
    <mergeCell ref="H646:I646"/>
    <mergeCell ref="B647:L647"/>
    <mergeCell ref="B648:C648"/>
    <mergeCell ref="E640:F640"/>
    <mergeCell ref="H640:I640"/>
    <mergeCell ref="E641:F641"/>
    <mergeCell ref="H641:I641"/>
    <mergeCell ref="E655:F655"/>
    <mergeCell ref="H655:I655"/>
    <mergeCell ref="E656:F656"/>
    <mergeCell ref="H656:I656"/>
    <mergeCell ref="B655:C655"/>
    <mergeCell ref="B656:C656"/>
    <mergeCell ref="E663:I663"/>
    <mergeCell ref="B669:C669"/>
    <mergeCell ref="E671:F671"/>
    <mergeCell ref="H671:I671"/>
    <mergeCell ref="B644:C644"/>
    <mergeCell ref="E644:F644"/>
    <mergeCell ref="H644:I644"/>
    <mergeCell ref="B649:C649"/>
    <mergeCell ref="E651:F651"/>
    <mergeCell ref="H651:I651"/>
    <mergeCell ref="B658:C658"/>
    <mergeCell ref="E650:F650"/>
    <mergeCell ref="H650:I650"/>
    <mergeCell ref="E654:I654"/>
    <mergeCell ref="J654:L654"/>
    <mergeCell ref="B657:C657"/>
    <mergeCell ref="B673:C673"/>
    <mergeCell ref="E673:F673"/>
    <mergeCell ref="H673:I673"/>
    <mergeCell ref="B654:C654"/>
    <mergeCell ref="E649:F649"/>
    <mergeCell ref="H649:I649"/>
    <mergeCell ref="B651:C651"/>
    <mergeCell ref="B672:C672"/>
    <mergeCell ref="E669:F669"/>
    <mergeCell ref="H669:I669"/>
    <mergeCell ref="E670:F670"/>
    <mergeCell ref="H670:I670"/>
    <mergeCell ref="B667:C667"/>
    <mergeCell ref="E667:F667"/>
    <mergeCell ref="E657:F657"/>
    <mergeCell ref="H657:I657"/>
    <mergeCell ref="H691:I691"/>
    <mergeCell ref="B694:L694"/>
    <mergeCell ref="B696:C696"/>
    <mergeCell ref="E698:F698"/>
    <mergeCell ref="H698:I698"/>
    <mergeCell ref="E701:I701"/>
    <mergeCell ref="J701:L701"/>
    <mergeCell ref="B705:C705"/>
    <mergeCell ref="H658:I658"/>
    <mergeCell ref="B665:C665"/>
    <mergeCell ref="E665:F665"/>
    <mergeCell ref="H665:I665"/>
    <mergeCell ref="B662:C662"/>
    <mergeCell ref="E662:F662"/>
    <mergeCell ref="H662:I662"/>
    <mergeCell ref="E659:F659"/>
    <mergeCell ref="B671:C671"/>
    <mergeCell ref="B660:C660"/>
    <mergeCell ref="B659:C659"/>
    <mergeCell ref="B664:C664"/>
    <mergeCell ref="E664:F664"/>
    <mergeCell ref="H664:I664"/>
    <mergeCell ref="H667:I667"/>
    <mergeCell ref="E666:F666"/>
    <mergeCell ref="H666:I666"/>
    <mergeCell ref="E660:F660"/>
    <mergeCell ref="H660:I660"/>
    <mergeCell ref="E661:F661"/>
    <mergeCell ref="H661:I661"/>
    <mergeCell ref="B663:C663"/>
    <mergeCell ref="B668:C668"/>
    <mergeCell ref="H659:I659"/>
    <mergeCell ref="J774:L774"/>
    <mergeCell ref="B776:C776"/>
    <mergeCell ref="E778:F778"/>
    <mergeCell ref="H778:I778"/>
    <mergeCell ref="B779:C779"/>
    <mergeCell ref="E779:F779"/>
    <mergeCell ref="E775:F775"/>
    <mergeCell ref="H775:I775"/>
    <mergeCell ref="J663:L663"/>
    <mergeCell ref="B666:C666"/>
    <mergeCell ref="E668:F668"/>
    <mergeCell ref="H668:I668"/>
    <mergeCell ref="H752:I752"/>
    <mergeCell ref="E761:F761"/>
    <mergeCell ref="H761:I761"/>
    <mergeCell ref="H692:I692"/>
    <mergeCell ref="B693:C693"/>
    <mergeCell ref="B695:C695"/>
    <mergeCell ref="B697:C697"/>
    <mergeCell ref="E679:F679"/>
    <mergeCell ref="H679:I679"/>
    <mergeCell ref="B676:C676"/>
    <mergeCell ref="E676:F676"/>
    <mergeCell ref="H676:I676"/>
    <mergeCell ref="B677:C677"/>
    <mergeCell ref="B674:C674"/>
    <mergeCell ref="E674:F674"/>
    <mergeCell ref="H674:I674"/>
    <mergeCell ref="E675:F675"/>
    <mergeCell ref="H675:I675"/>
    <mergeCell ref="B691:C691"/>
    <mergeCell ref="E691:F691"/>
    <mergeCell ref="E760:F760"/>
    <mergeCell ref="H760:I760"/>
    <mergeCell ref="E757:F757"/>
    <mergeCell ref="H757:I757"/>
    <mergeCell ref="E758:F758"/>
    <mergeCell ref="H758:I758"/>
    <mergeCell ref="B754:C754"/>
    <mergeCell ref="E754:F754"/>
    <mergeCell ref="H754:I754"/>
    <mergeCell ref="B760:C760"/>
    <mergeCell ref="B755:C755"/>
    <mergeCell ref="B756:L756"/>
    <mergeCell ref="E762:F762"/>
    <mergeCell ref="H762:I762"/>
    <mergeCell ref="B767:L767"/>
    <mergeCell ref="E769:F769"/>
    <mergeCell ref="H769:I769"/>
    <mergeCell ref="E799:F799"/>
    <mergeCell ref="H799:I799"/>
    <mergeCell ref="E796:F796"/>
    <mergeCell ref="H796:I796"/>
    <mergeCell ref="E797:F797"/>
    <mergeCell ref="H797:I797"/>
    <mergeCell ref="E798:F798"/>
    <mergeCell ref="H798:I798"/>
    <mergeCell ref="E793:F793"/>
    <mergeCell ref="E771:F771"/>
    <mergeCell ref="H771:I771"/>
    <mergeCell ref="E772:F772"/>
    <mergeCell ref="H772:I772"/>
    <mergeCell ref="E770:F770"/>
    <mergeCell ref="H770:I770"/>
    <mergeCell ref="B764:C764"/>
    <mergeCell ref="E764:F764"/>
    <mergeCell ref="H764:I764"/>
    <mergeCell ref="B765:C765"/>
    <mergeCell ref="E765:F765"/>
    <mergeCell ref="H765:I765"/>
    <mergeCell ref="E766:F766"/>
    <mergeCell ref="H766:I766"/>
    <mergeCell ref="B768:C768"/>
    <mergeCell ref="E773:F773"/>
    <mergeCell ref="H773:I773"/>
    <mergeCell ref="B790:C790"/>
    <mergeCell ref="B792:C792"/>
    <mergeCell ref="E774:I774"/>
    <mergeCell ref="H779:I779"/>
    <mergeCell ref="B780:C780"/>
    <mergeCell ref="B783:C783"/>
    <mergeCell ref="E792:F792"/>
    <mergeCell ref="H792:I792"/>
    <mergeCell ref="E780:F780"/>
    <mergeCell ref="H780:I780"/>
    <mergeCell ref="E781:F781"/>
    <mergeCell ref="H781:I781"/>
    <mergeCell ref="E788:F788"/>
    <mergeCell ref="H788:I788"/>
    <mergeCell ref="E776:F776"/>
    <mergeCell ref="H776:I776"/>
    <mergeCell ref="E777:F777"/>
    <mergeCell ref="H777:I777"/>
    <mergeCell ref="E782:F782"/>
    <mergeCell ref="H782:I782"/>
    <mergeCell ref="E791:F791"/>
    <mergeCell ref="H791:I791"/>
    <mergeCell ref="E787:F787"/>
    <mergeCell ref="H787:I787"/>
    <mergeCell ref="E785:F785"/>
    <mergeCell ref="H785:I785"/>
    <mergeCell ref="E786:F786"/>
    <mergeCell ref="H786:I786"/>
    <mergeCell ref="E783:I783"/>
    <mergeCell ref="E812:F812"/>
    <mergeCell ref="H812:I812"/>
    <mergeCell ref="B802:C802"/>
    <mergeCell ref="B803:C803"/>
    <mergeCell ref="E803:F803"/>
    <mergeCell ref="H803:I803"/>
    <mergeCell ref="E809:F809"/>
    <mergeCell ref="H809:I809"/>
    <mergeCell ref="E808:F808"/>
    <mergeCell ref="H808:I808"/>
    <mergeCell ref="B804:C804"/>
    <mergeCell ref="E804:F804"/>
    <mergeCell ref="H804:I804"/>
    <mergeCell ref="E801:F801"/>
    <mergeCell ref="H801:I801"/>
    <mergeCell ref="B801:C801"/>
    <mergeCell ref="B809:C809"/>
    <mergeCell ref="E811:F811"/>
    <mergeCell ref="H811:I811"/>
    <mergeCell ref="B808:C808"/>
    <mergeCell ref="E813:F813"/>
    <mergeCell ref="H813:I813"/>
    <mergeCell ref="E829:F829"/>
    <mergeCell ref="H829:I829"/>
    <mergeCell ref="E824:F824"/>
    <mergeCell ref="H824:I824"/>
    <mergeCell ref="E822:F822"/>
    <mergeCell ref="H822:I822"/>
    <mergeCell ref="E818:F818"/>
    <mergeCell ref="H818:I818"/>
    <mergeCell ref="E819:F819"/>
    <mergeCell ref="H819:I819"/>
    <mergeCell ref="B820:C820"/>
    <mergeCell ref="E814:F814"/>
    <mergeCell ref="H814:I814"/>
    <mergeCell ref="E815:F815"/>
    <mergeCell ref="H815:I815"/>
    <mergeCell ref="B828:C828"/>
    <mergeCell ref="E816:I816"/>
    <mergeCell ref="B855:C855"/>
    <mergeCell ref="E855:F855"/>
    <mergeCell ref="H855:I855"/>
    <mergeCell ref="B856:C856"/>
    <mergeCell ref="B838:C838"/>
    <mergeCell ref="B834:C834"/>
    <mergeCell ref="E834:F834"/>
    <mergeCell ref="H834:I834"/>
    <mergeCell ref="B851:C851"/>
    <mergeCell ref="B832:C832"/>
    <mergeCell ref="E832:F832"/>
    <mergeCell ref="H832:I832"/>
    <mergeCell ref="E833:F833"/>
    <mergeCell ref="H833:I833"/>
    <mergeCell ref="E842:F842"/>
    <mergeCell ref="H842:I842"/>
    <mergeCell ref="E847:I847"/>
    <mergeCell ref="B849:C849"/>
    <mergeCell ref="E851:F851"/>
    <mergeCell ref="H851:I851"/>
    <mergeCell ref="E856:I856"/>
    <mergeCell ref="B833:C833"/>
    <mergeCell ref="B836:C836"/>
    <mergeCell ref="H838:I838"/>
    <mergeCell ref="B839:C839"/>
    <mergeCell ref="E848:F848"/>
    <mergeCell ref="H848:I848"/>
    <mergeCell ref="B853:C853"/>
    <mergeCell ref="E853:F853"/>
    <mergeCell ref="H853:I853"/>
    <mergeCell ref="E849:F849"/>
    <mergeCell ref="H849:I849"/>
    <mergeCell ref="H864:I864"/>
    <mergeCell ref="B865:C865"/>
    <mergeCell ref="B862:C862"/>
    <mergeCell ref="E862:F862"/>
    <mergeCell ref="H862:I862"/>
    <mergeCell ref="E863:F863"/>
    <mergeCell ref="H863:I863"/>
    <mergeCell ref="B860:C860"/>
    <mergeCell ref="B857:C857"/>
    <mergeCell ref="E857:F857"/>
    <mergeCell ref="H857:I857"/>
    <mergeCell ref="B864:C864"/>
    <mergeCell ref="B886:L886"/>
    <mergeCell ref="E889:F889"/>
    <mergeCell ref="H889:I889"/>
    <mergeCell ref="B896:L896"/>
    <mergeCell ref="E898:F898"/>
    <mergeCell ref="H898:I898"/>
    <mergeCell ref="E887:F887"/>
    <mergeCell ref="H887:I887"/>
    <mergeCell ref="E888:F888"/>
    <mergeCell ref="H888:I888"/>
    <mergeCell ref="E872:F872"/>
    <mergeCell ref="H872:I872"/>
    <mergeCell ref="B869:C869"/>
    <mergeCell ref="E871:F871"/>
    <mergeCell ref="H871:I871"/>
    <mergeCell ref="E917:F917"/>
    <mergeCell ref="H917:I917"/>
    <mergeCell ref="E915:F915"/>
    <mergeCell ref="H915:I915"/>
    <mergeCell ref="B889:C889"/>
    <mergeCell ref="B892:C892"/>
    <mergeCell ref="B894:C894"/>
    <mergeCell ref="B895:C895"/>
    <mergeCell ref="E899:F899"/>
    <mergeCell ref="H899:I899"/>
    <mergeCell ref="E900:F900"/>
    <mergeCell ref="H900:I900"/>
    <mergeCell ref="E901:F901"/>
    <mergeCell ref="H901:I901"/>
    <mergeCell ref="E897:F897"/>
    <mergeCell ref="H897:I897"/>
    <mergeCell ref="E894:F894"/>
    <mergeCell ref="H894:I894"/>
    <mergeCell ref="E895:F895"/>
    <mergeCell ref="H895:I895"/>
    <mergeCell ref="E890:F890"/>
    <mergeCell ref="H890:I890"/>
    <mergeCell ref="E891:F891"/>
    <mergeCell ref="H891:I891"/>
    <mergeCell ref="E892:F892"/>
    <mergeCell ref="H892:I892"/>
    <mergeCell ref="B900:C900"/>
    <mergeCell ref="B901:C901"/>
    <mergeCell ref="H934:I934"/>
    <mergeCell ref="E932:F932"/>
    <mergeCell ref="H932:I932"/>
    <mergeCell ref="B930:C930"/>
    <mergeCell ref="E902:F902"/>
    <mergeCell ref="H902:I902"/>
    <mergeCell ref="E904:F904"/>
    <mergeCell ref="H904:I904"/>
    <mergeCell ref="B902:C902"/>
    <mergeCell ref="B906:C906"/>
    <mergeCell ref="B907:C907"/>
    <mergeCell ref="B914:C914"/>
    <mergeCell ref="B919:C919"/>
    <mergeCell ref="E919:F919"/>
    <mergeCell ref="H919:I919"/>
    <mergeCell ref="B920:C920"/>
    <mergeCell ref="E910:F910"/>
    <mergeCell ref="H910:I910"/>
    <mergeCell ref="B915:C915"/>
    <mergeCell ref="B903:L903"/>
    <mergeCell ref="B905:C905"/>
    <mergeCell ref="E907:F907"/>
    <mergeCell ref="H907:I907"/>
    <mergeCell ref="B908:C908"/>
    <mergeCell ref="E908:F908"/>
    <mergeCell ref="H908:I908"/>
    <mergeCell ref="B910:C910"/>
    <mergeCell ref="B911:C911"/>
    <mergeCell ref="E911:I911"/>
    <mergeCell ref="E906:F906"/>
    <mergeCell ref="H906:I906"/>
    <mergeCell ref="B917:C917"/>
    <mergeCell ref="E995:F995"/>
    <mergeCell ref="H995:I995"/>
    <mergeCell ref="E989:F989"/>
    <mergeCell ref="H989:I989"/>
    <mergeCell ref="E991:F991"/>
    <mergeCell ref="H991:I991"/>
    <mergeCell ref="E988:F988"/>
    <mergeCell ref="H944:I944"/>
    <mergeCell ref="E945:F945"/>
    <mergeCell ref="H945:I945"/>
    <mergeCell ref="E942:F942"/>
    <mergeCell ref="H942:I942"/>
    <mergeCell ref="E941:F941"/>
    <mergeCell ref="H941:I941"/>
    <mergeCell ref="E937:F937"/>
    <mergeCell ref="H937:I937"/>
    <mergeCell ref="B938:C938"/>
    <mergeCell ref="B939:L939"/>
    <mergeCell ref="B940:C940"/>
    <mergeCell ref="E940:F940"/>
    <mergeCell ref="H940:I940"/>
    <mergeCell ref="B945:C945"/>
    <mergeCell ref="B946:C946"/>
    <mergeCell ref="B948:C948"/>
    <mergeCell ref="B949:L949"/>
    <mergeCell ref="B950:C950"/>
    <mergeCell ref="B951:C951"/>
    <mergeCell ref="B952:C952"/>
    <mergeCell ref="B953:C953"/>
    <mergeCell ref="B954:L954"/>
    <mergeCell ref="B955:C955"/>
    <mergeCell ref="B956:C956"/>
    <mergeCell ref="E1015:F1015"/>
    <mergeCell ref="H1015:I1015"/>
    <mergeCell ref="B1013:C1013"/>
    <mergeCell ref="B1014:C1014"/>
    <mergeCell ref="B1017:C1017"/>
    <mergeCell ref="B1019:C1019"/>
    <mergeCell ref="B1022:C1022"/>
    <mergeCell ref="H963:I963"/>
    <mergeCell ref="E957:F957"/>
    <mergeCell ref="H957:I957"/>
    <mergeCell ref="E958:F958"/>
    <mergeCell ref="H958:I958"/>
    <mergeCell ref="E959:F959"/>
    <mergeCell ref="H959:I959"/>
    <mergeCell ref="H1005:I1005"/>
    <mergeCell ref="E1003:F1003"/>
    <mergeCell ref="H1003:I1003"/>
    <mergeCell ref="E1000:F1000"/>
    <mergeCell ref="H1000:I1000"/>
    <mergeCell ref="E997:F997"/>
    <mergeCell ref="H997:I997"/>
    <mergeCell ref="E998:F998"/>
    <mergeCell ref="H998:I998"/>
    <mergeCell ref="E975:F975"/>
    <mergeCell ref="H975:I975"/>
    <mergeCell ref="E976:F976"/>
    <mergeCell ref="H976:I976"/>
    <mergeCell ref="E977:F977"/>
    <mergeCell ref="H977:I977"/>
    <mergeCell ref="H996:I996"/>
    <mergeCell ref="E993:F993"/>
    <mergeCell ref="H993:I993"/>
    <mergeCell ref="J1032:L1032"/>
    <mergeCell ref="B1035:C1035"/>
    <mergeCell ref="E1037:F1037"/>
    <mergeCell ref="H1037:I1037"/>
    <mergeCell ref="E1041:I1041"/>
    <mergeCell ref="J1041:L1041"/>
    <mergeCell ref="B1042:L1042"/>
    <mergeCell ref="B1044:C1044"/>
    <mergeCell ref="E1046:F1046"/>
    <mergeCell ref="H1051:I1051"/>
    <mergeCell ref="B1074:C1074"/>
    <mergeCell ref="B1075:C1075"/>
    <mergeCell ref="H988:I988"/>
    <mergeCell ref="E990:F990"/>
    <mergeCell ref="H990:I990"/>
    <mergeCell ref="E1009:F1009"/>
    <mergeCell ref="H1009:I1009"/>
    <mergeCell ref="E1010:F1010"/>
    <mergeCell ref="H1010:I1010"/>
    <mergeCell ref="E1006:F1006"/>
    <mergeCell ref="H1006:I1006"/>
    <mergeCell ref="B1005:C1005"/>
    <mergeCell ref="E1005:F1005"/>
    <mergeCell ref="E1026:F1026"/>
    <mergeCell ref="H1026:I1026"/>
    <mergeCell ref="E1027:F1027"/>
    <mergeCell ref="H1027:I1027"/>
    <mergeCell ref="E1028:F1028"/>
    <mergeCell ref="H1028:I1028"/>
    <mergeCell ref="E1024:F1024"/>
    <mergeCell ref="H1024:I1024"/>
    <mergeCell ref="E1022:F1022"/>
    <mergeCell ref="H1089:I1089"/>
    <mergeCell ref="E1087:F1087"/>
    <mergeCell ref="H1087:I1087"/>
    <mergeCell ref="E1047:F1047"/>
    <mergeCell ref="H1047:I1047"/>
    <mergeCell ref="E1048:F1048"/>
    <mergeCell ref="H1048:I1048"/>
    <mergeCell ref="E1049:F1049"/>
    <mergeCell ref="H1049:I1049"/>
    <mergeCell ref="E1069:F1069"/>
    <mergeCell ref="H1069:I1069"/>
    <mergeCell ref="B1070:C1070"/>
    <mergeCell ref="B1071:C1071"/>
    <mergeCell ref="E1078:F1078"/>
    <mergeCell ref="H1078:I1078"/>
    <mergeCell ref="E1085:F1085"/>
    <mergeCell ref="H1085:I1085"/>
    <mergeCell ref="B1076:C1076"/>
    <mergeCell ref="E1076:F1076"/>
    <mergeCell ref="B1080:C1080"/>
    <mergeCell ref="E1070:F1070"/>
    <mergeCell ref="H1070:I1070"/>
    <mergeCell ref="B1068:C1068"/>
    <mergeCell ref="E1068:F1068"/>
    <mergeCell ref="H1068:I1068"/>
    <mergeCell ref="E1057:F1057"/>
    <mergeCell ref="H1057:I1057"/>
    <mergeCell ref="E1054:F1054"/>
    <mergeCell ref="H1054:I1054"/>
    <mergeCell ref="E1050:F1050"/>
    <mergeCell ref="H1050:I1050"/>
    <mergeCell ref="E1051:F1051"/>
    <mergeCell ref="E1104:F1104"/>
    <mergeCell ref="H1104:I1104"/>
    <mergeCell ref="E1102:F1102"/>
    <mergeCell ref="H1102:I1102"/>
    <mergeCell ref="E1107:F1107"/>
    <mergeCell ref="H1107:I1107"/>
    <mergeCell ref="E1101:F1101"/>
    <mergeCell ref="H1101:I1101"/>
    <mergeCell ref="E1099:F1099"/>
    <mergeCell ref="H1099:I1099"/>
    <mergeCell ref="E1094:F1094"/>
    <mergeCell ref="H1094:I1094"/>
    <mergeCell ref="E1095:F1095"/>
    <mergeCell ref="H1095:I1095"/>
    <mergeCell ref="E1096:F1096"/>
    <mergeCell ref="H1096:I1096"/>
    <mergeCell ref="E1120:F1120"/>
    <mergeCell ref="H1120:I1120"/>
    <mergeCell ref="E1117:F1117"/>
    <mergeCell ref="H1117:I1117"/>
    <mergeCell ref="E1116:F1116"/>
    <mergeCell ref="H1116:I1116"/>
    <mergeCell ref="E1112:F1112"/>
    <mergeCell ref="H1112:I1112"/>
    <mergeCell ref="E1113:F1113"/>
    <mergeCell ref="H1113:I1113"/>
    <mergeCell ref="E1110:F1110"/>
    <mergeCell ref="H1110:I1110"/>
    <mergeCell ref="E1111:F1111"/>
    <mergeCell ref="H1111:I1111"/>
    <mergeCell ref="E1114:F1114"/>
    <mergeCell ref="H1114:I1114"/>
    <mergeCell ref="E1105:F1105"/>
    <mergeCell ref="H1105:I1105"/>
    <mergeCell ref="E1106:F1106"/>
    <mergeCell ref="H1106:I1106"/>
    <mergeCell ref="E1129:F1129"/>
    <mergeCell ref="H1129:I1129"/>
    <mergeCell ref="B1145:C1145"/>
    <mergeCell ref="E1145:F1145"/>
    <mergeCell ref="H1145:I1145"/>
    <mergeCell ref="E1136:F1136"/>
    <mergeCell ref="H1136:I1136"/>
    <mergeCell ref="E1133:F1133"/>
    <mergeCell ref="H1133:I1133"/>
    <mergeCell ref="B1146:C1146"/>
    <mergeCell ref="B1150:C1150"/>
    <mergeCell ref="E1150:I1150"/>
    <mergeCell ref="J1150:L1150"/>
    <mergeCell ref="H1130:I1130"/>
    <mergeCell ref="E1148:F1148"/>
    <mergeCell ref="H1148:I1148"/>
    <mergeCell ref="E1149:F1149"/>
    <mergeCell ref="H1149:I1149"/>
    <mergeCell ref="E1126:F1126"/>
    <mergeCell ref="H1126:I1126"/>
    <mergeCell ref="E1127:F1127"/>
    <mergeCell ref="H1127:I1127"/>
    <mergeCell ref="E1125:F1125"/>
    <mergeCell ref="H1125:I1125"/>
    <mergeCell ref="B1129:C1129"/>
    <mergeCell ref="B1131:C1131"/>
    <mergeCell ref="B1132:C1132"/>
    <mergeCell ref="B1133:C1133"/>
    <mergeCell ref="B1151:L1151"/>
    <mergeCell ref="B1155:C1155"/>
    <mergeCell ref="E1157:F1157"/>
    <mergeCell ref="H1157:I1157"/>
    <mergeCell ref="E1137:F1137"/>
    <mergeCell ref="H1137:I1137"/>
    <mergeCell ref="E1138:F1138"/>
    <mergeCell ref="H1138:I1138"/>
    <mergeCell ref="E1131:F1131"/>
    <mergeCell ref="H1131:I1131"/>
    <mergeCell ref="E1132:F1132"/>
    <mergeCell ref="H1132:I1132"/>
    <mergeCell ref="E1146:F1146"/>
    <mergeCell ref="H1146:I1146"/>
    <mergeCell ref="B1142:C1142"/>
    <mergeCell ref="B1143:C1143"/>
    <mergeCell ref="E1143:F1143"/>
    <mergeCell ref="H1143:I1143"/>
    <mergeCell ref="E1139:F1139"/>
    <mergeCell ref="H1139:I1139"/>
    <mergeCell ref="E1140:F1140"/>
    <mergeCell ref="H1140:I1140"/>
    <mergeCell ref="B1141:C1141"/>
    <mergeCell ref="E1135:F1135"/>
    <mergeCell ref="H1135:I1135"/>
    <mergeCell ref="B1140:C1140"/>
    <mergeCell ref="E1142:F1142"/>
    <mergeCell ref="H1142:I1142"/>
    <mergeCell ref="B1149:C1149"/>
    <mergeCell ref="B1147:C1147"/>
    <mergeCell ref="E1147:F1147"/>
    <mergeCell ref="H1147:I1147"/>
    <mergeCell ref="E1162:F1162"/>
    <mergeCell ref="H1162:I1162"/>
    <mergeCell ref="E1165:F1165"/>
    <mergeCell ref="H1165:I1165"/>
    <mergeCell ref="E1174:F1174"/>
    <mergeCell ref="H1174:I1174"/>
    <mergeCell ref="E1176:F1176"/>
    <mergeCell ref="H1176:I1176"/>
    <mergeCell ref="E1172:F1172"/>
    <mergeCell ref="H1172:I1172"/>
    <mergeCell ref="E1173:F1173"/>
    <mergeCell ref="H1173:I1173"/>
    <mergeCell ref="E1169:F1169"/>
    <mergeCell ref="H1169:I1169"/>
    <mergeCell ref="E1170:F1170"/>
    <mergeCell ref="H1170:I1170"/>
    <mergeCell ref="E1168:F1168"/>
    <mergeCell ref="H1168:I1168"/>
    <mergeCell ref="E1163:F1163"/>
    <mergeCell ref="H1163:I1163"/>
    <mergeCell ref="H1185:I1185"/>
    <mergeCell ref="E1186:F1186"/>
    <mergeCell ref="H1186:I1186"/>
    <mergeCell ref="E1198:F1198"/>
    <mergeCell ref="H1198:I1198"/>
    <mergeCell ref="B1199:C1199"/>
    <mergeCell ref="E1199:F1199"/>
    <mergeCell ref="H1199:I1199"/>
    <mergeCell ref="E1197:F1197"/>
    <mergeCell ref="H1197:I1197"/>
    <mergeCell ref="E1193:F1193"/>
    <mergeCell ref="H1193:I1193"/>
    <mergeCell ref="E1194:F1194"/>
    <mergeCell ref="H1194:I1194"/>
    <mergeCell ref="E1195:F1195"/>
    <mergeCell ref="H1195:I1195"/>
    <mergeCell ref="E1191:F1191"/>
    <mergeCell ref="H1191:I1191"/>
    <mergeCell ref="E1192:F1192"/>
    <mergeCell ref="H1192:I1192"/>
    <mergeCell ref="E1187:F1187"/>
    <mergeCell ref="H1187:I1187"/>
    <mergeCell ref="E1189:I1189"/>
    <mergeCell ref="E1209:F1209"/>
    <mergeCell ref="H1209:I1209"/>
    <mergeCell ref="E1213:F1213"/>
    <mergeCell ref="H1213:I1213"/>
    <mergeCell ref="B1205:C1205"/>
    <mergeCell ref="E1207:F1207"/>
    <mergeCell ref="H1207:I1207"/>
    <mergeCell ref="E1202:F1202"/>
    <mergeCell ref="H1202:I1202"/>
    <mergeCell ref="E1204:F1204"/>
    <mergeCell ref="H1204:I1204"/>
    <mergeCell ref="E1201:F1201"/>
    <mergeCell ref="H1201:I1201"/>
    <mergeCell ref="B1206:C1206"/>
    <mergeCell ref="E1206:F1206"/>
    <mergeCell ref="H1206:I1206"/>
    <mergeCell ref="B1207:C1207"/>
    <mergeCell ref="B1208:L1208"/>
    <mergeCell ref="B1209:C1209"/>
    <mergeCell ref="B1210:C1210"/>
    <mergeCell ref="B1211:C1211"/>
    <mergeCell ref="B1212:C1212"/>
    <mergeCell ref="B1250:C1250"/>
    <mergeCell ref="E1252:F1252"/>
    <mergeCell ref="H1252:I1252"/>
    <mergeCell ref="B1255:C1255"/>
    <mergeCell ref="E1255:F1255"/>
    <mergeCell ref="H1255:I1255"/>
    <mergeCell ref="B1214:C1214"/>
    <mergeCell ref="E1214:F1214"/>
    <mergeCell ref="H1214:I1214"/>
    <mergeCell ref="E1211:F1211"/>
    <mergeCell ref="H1211:I1211"/>
    <mergeCell ref="E1212:F1212"/>
    <mergeCell ref="H1212:I1212"/>
    <mergeCell ref="E1215:I1215"/>
    <mergeCell ref="B1230:C1230"/>
    <mergeCell ref="B1231:C1231"/>
    <mergeCell ref="E1231:F1231"/>
    <mergeCell ref="H1231:I1231"/>
    <mergeCell ref="B1232:C1232"/>
    <mergeCell ref="E1228:F1228"/>
    <mergeCell ref="H1228:I1228"/>
    <mergeCell ref="E1229:F1229"/>
    <mergeCell ref="H1229:I1229"/>
    <mergeCell ref="B1221:C1221"/>
    <mergeCell ref="E1221:F1221"/>
    <mergeCell ref="H1221:I1221"/>
    <mergeCell ref="E1222:F1222"/>
    <mergeCell ref="H1222:I1222"/>
    <mergeCell ref="B1240:C1240"/>
    <mergeCell ref="E1240:F1240"/>
    <mergeCell ref="H1240:I1240"/>
    <mergeCell ref="B1242:C1242"/>
    <mergeCell ref="B1277:C1277"/>
    <mergeCell ref="E1277:F1277"/>
    <mergeCell ref="H1277:I1277"/>
    <mergeCell ref="E1261:F1261"/>
    <mergeCell ref="H1261:I1261"/>
    <mergeCell ref="E1262:F1262"/>
    <mergeCell ref="H1262:I1262"/>
    <mergeCell ref="E1258:F1258"/>
    <mergeCell ref="H1258:I1258"/>
    <mergeCell ref="B1259:C1259"/>
    <mergeCell ref="E1259:F1259"/>
    <mergeCell ref="H1259:I1259"/>
    <mergeCell ref="B1260:C1260"/>
    <mergeCell ref="B1262:C1262"/>
    <mergeCell ref="E1263:I1263"/>
    <mergeCell ref="H1242:I1242"/>
    <mergeCell ref="B1241:C1241"/>
    <mergeCell ref="B1244:C1244"/>
    <mergeCell ref="E1246:F1246"/>
    <mergeCell ref="H1246:I1246"/>
    <mergeCell ref="B1256:C1256"/>
    <mergeCell ref="E1256:F1256"/>
    <mergeCell ref="H1256:I1256"/>
    <mergeCell ref="B1257:C1257"/>
    <mergeCell ref="E1257:F1257"/>
    <mergeCell ref="H1257:I1257"/>
    <mergeCell ref="B1254:C1254"/>
    <mergeCell ref="E1250:F1250"/>
    <mergeCell ref="H1250:I1250"/>
    <mergeCell ref="B1251:C1251"/>
    <mergeCell ref="E1251:F1251"/>
    <mergeCell ref="H1251:I1251"/>
    <mergeCell ref="J1263:L1263"/>
    <mergeCell ref="B1264:L1264"/>
    <mergeCell ref="B1267:C1267"/>
    <mergeCell ref="E1269:F1269"/>
    <mergeCell ref="H1269:I1269"/>
    <mergeCell ref="B1271:L1271"/>
    <mergeCell ref="B1276:L1276"/>
    <mergeCell ref="E1272:F1272"/>
    <mergeCell ref="H1272:I1272"/>
    <mergeCell ref="E1270:F1270"/>
    <mergeCell ref="H1270:I1270"/>
    <mergeCell ref="E1268:F1268"/>
    <mergeCell ref="H1268:I1268"/>
    <mergeCell ref="E1266:F1266"/>
    <mergeCell ref="H1266:I1266"/>
    <mergeCell ref="E1267:F1267"/>
    <mergeCell ref="H1267:I1267"/>
    <mergeCell ref="B1263:C1263"/>
    <mergeCell ref="B1265:C1265"/>
    <mergeCell ref="E1265:F1265"/>
    <mergeCell ref="H1265:I1265"/>
    <mergeCell ref="B1268:C1268"/>
    <mergeCell ref="B1269:C1269"/>
    <mergeCell ref="B1270:C1270"/>
    <mergeCell ref="B1272:C1272"/>
    <mergeCell ref="B1292:C1292"/>
    <mergeCell ref="B1293:C1293"/>
    <mergeCell ref="E1293:F1293"/>
    <mergeCell ref="H1293:I1293"/>
    <mergeCell ref="E1290:F1290"/>
    <mergeCell ref="H1290:I1290"/>
    <mergeCell ref="B1275:C1275"/>
    <mergeCell ref="E1275:F1275"/>
    <mergeCell ref="H1275:I1275"/>
    <mergeCell ref="B1273:C1273"/>
    <mergeCell ref="E1273:F1273"/>
    <mergeCell ref="H1273:I1273"/>
    <mergeCell ref="B1274:C1274"/>
    <mergeCell ref="E1274:F1274"/>
    <mergeCell ref="H1274:I1274"/>
    <mergeCell ref="E1278:F1278"/>
    <mergeCell ref="H1278:I1278"/>
    <mergeCell ref="B1279:C1279"/>
    <mergeCell ref="E1279:F1279"/>
    <mergeCell ref="H1279:I1279"/>
    <mergeCell ref="E1283:I1283"/>
    <mergeCell ref="B1286:C1286"/>
    <mergeCell ref="E1286:F1286"/>
    <mergeCell ref="H1286:I1286"/>
    <mergeCell ref="B1291:C1291"/>
    <mergeCell ref="B1278:C1278"/>
    <mergeCell ref="E1284:F1284"/>
    <mergeCell ref="H1284:I1284"/>
    <mergeCell ref="B1280:C1280"/>
    <mergeCell ref="E1280:F1280"/>
    <mergeCell ref="H1280:I1280"/>
    <mergeCell ref="E1281:F1281"/>
    <mergeCell ref="E1300:F1300"/>
    <mergeCell ref="H1300:I1300"/>
    <mergeCell ref="B1297:C1297"/>
    <mergeCell ref="E1297:F1297"/>
    <mergeCell ref="H1297:I1297"/>
    <mergeCell ref="B1298:C1298"/>
    <mergeCell ref="B1295:C1295"/>
    <mergeCell ref="E1295:F1295"/>
    <mergeCell ref="H1295:I1295"/>
    <mergeCell ref="E1296:F1296"/>
    <mergeCell ref="H1296:I1296"/>
    <mergeCell ref="B1294:C1294"/>
    <mergeCell ref="E1294:F1294"/>
    <mergeCell ref="H1294:I1294"/>
    <mergeCell ref="J1283:L1283"/>
    <mergeCell ref="E1291:F1291"/>
    <mergeCell ref="H1291:I1291"/>
    <mergeCell ref="E1292:I1292"/>
    <mergeCell ref="J1292:L1292"/>
    <mergeCell ref="B1296:C1296"/>
    <mergeCell ref="E1298:F1298"/>
    <mergeCell ref="H1298:I1298"/>
    <mergeCell ref="E1287:F1287"/>
    <mergeCell ref="H1287:I1287"/>
    <mergeCell ref="B1288:C1288"/>
    <mergeCell ref="E1288:F1288"/>
    <mergeCell ref="H1288:I1288"/>
    <mergeCell ref="B1289:C1289"/>
    <mergeCell ref="B1285:C1285"/>
    <mergeCell ref="E1285:F1285"/>
    <mergeCell ref="H1285:I1285"/>
    <mergeCell ref="B1283:C1283"/>
    <mergeCell ref="H1281:I1281"/>
    <mergeCell ref="B1284:C1284"/>
    <mergeCell ref="B1346:C1346"/>
    <mergeCell ref="B1316:C1316"/>
    <mergeCell ref="B1334:C1334"/>
    <mergeCell ref="E1334:F1334"/>
    <mergeCell ref="H1334:I1334"/>
    <mergeCell ref="B1331:C1331"/>
    <mergeCell ref="E1331:F1331"/>
    <mergeCell ref="H1331:I1331"/>
    <mergeCell ref="B1332:C1332"/>
    <mergeCell ref="B1329:C1329"/>
    <mergeCell ref="E1329:F1329"/>
    <mergeCell ref="H1329:I1329"/>
    <mergeCell ref="B1327:C1327"/>
    <mergeCell ref="E1327:F1327"/>
    <mergeCell ref="H1327:I1327"/>
    <mergeCell ref="B1324:C1324"/>
    <mergeCell ref="E1324:F1324"/>
    <mergeCell ref="H1324:I1324"/>
    <mergeCell ref="B1321:C1321"/>
    <mergeCell ref="E1321:F1321"/>
    <mergeCell ref="H1321:I1321"/>
    <mergeCell ref="B1322:C1322"/>
    <mergeCell ref="E1330:I1330"/>
    <mergeCell ref="E1322:F1322"/>
    <mergeCell ref="H1322:I1322"/>
    <mergeCell ref="E1336:F1336"/>
    <mergeCell ref="H1336:I1336"/>
    <mergeCell ref="E1335:F1335"/>
    <mergeCell ref="E1346:F1346"/>
    <mergeCell ref="H1346:I1346"/>
    <mergeCell ref="E1376:F1376"/>
    <mergeCell ref="H1376:I1376"/>
    <mergeCell ref="B1377:C1377"/>
    <mergeCell ref="E1377:F1377"/>
    <mergeCell ref="H1377:I1377"/>
    <mergeCell ref="E1374:F1374"/>
    <mergeCell ref="H1374:I1374"/>
    <mergeCell ref="B1375:C1375"/>
    <mergeCell ref="E1372:F1372"/>
    <mergeCell ref="H1372:I1372"/>
    <mergeCell ref="E1373:F1373"/>
    <mergeCell ref="H1373:I1373"/>
    <mergeCell ref="E1367:F1367"/>
    <mergeCell ref="H1367:I1367"/>
    <mergeCell ref="B1365:C1365"/>
    <mergeCell ref="E1365:F1365"/>
    <mergeCell ref="H1383:I1383"/>
    <mergeCell ref="E1378:F1378"/>
    <mergeCell ref="H1378:I1378"/>
    <mergeCell ref="B1380:C1380"/>
    <mergeCell ref="B1381:C1381"/>
    <mergeCell ref="E1381:F1381"/>
    <mergeCell ref="H1381:I1381"/>
    <mergeCell ref="B1383:C1383"/>
    <mergeCell ref="B1379:L1379"/>
    <mergeCell ref="B1382:C1382"/>
    <mergeCell ref="E1389:F1389"/>
    <mergeCell ref="H1389:I1389"/>
    <mergeCell ref="B1394:C1394"/>
    <mergeCell ref="B1390:C1390"/>
    <mergeCell ref="B1395:C1395"/>
    <mergeCell ref="E1395:F1395"/>
    <mergeCell ref="H1395:I1395"/>
    <mergeCell ref="B1403:C1403"/>
    <mergeCell ref="E1405:F1405"/>
    <mergeCell ref="H1405:I1405"/>
    <mergeCell ref="E1409:I1409"/>
    <mergeCell ref="E1406:F1406"/>
    <mergeCell ref="H1406:I1406"/>
    <mergeCell ref="E1402:F1402"/>
    <mergeCell ref="H1402:I1402"/>
    <mergeCell ref="E1403:F1403"/>
    <mergeCell ref="H1403:I1403"/>
    <mergeCell ref="B1400:C1400"/>
    <mergeCell ref="E1401:F1401"/>
    <mergeCell ref="H1401:I1401"/>
    <mergeCell ref="B1401:C1401"/>
    <mergeCell ref="B1404:C1404"/>
    <mergeCell ref="B1405:C1405"/>
    <mergeCell ref="B1406:C1406"/>
    <mergeCell ref="B1409:C1409"/>
    <mergeCell ref="E1407:F1407"/>
    <mergeCell ref="H1407:I1407"/>
    <mergeCell ref="B1408:C1408"/>
    <mergeCell ref="E1408:F1408"/>
    <mergeCell ref="H1408:I1408"/>
    <mergeCell ref="B1392:C1392"/>
    <mergeCell ref="E1392:F1392"/>
    <mergeCell ref="E1453:F1453"/>
    <mergeCell ref="H1453:I1453"/>
    <mergeCell ref="E1438:F1438"/>
    <mergeCell ref="H1438:I1438"/>
    <mergeCell ref="B1439:C1439"/>
    <mergeCell ref="E1429:F1429"/>
    <mergeCell ref="J1439:L1439"/>
    <mergeCell ref="E1422:F1422"/>
    <mergeCell ref="H1422:I1422"/>
    <mergeCell ref="B1419:C1419"/>
    <mergeCell ref="E1419:F1419"/>
    <mergeCell ref="H1419:I1419"/>
    <mergeCell ref="B1433:C1433"/>
    <mergeCell ref="E1435:F1435"/>
    <mergeCell ref="H1435:I1435"/>
    <mergeCell ref="B1436:C1436"/>
    <mergeCell ref="E1436:F1436"/>
    <mergeCell ref="H1436:I1436"/>
    <mergeCell ref="B1438:C1438"/>
    <mergeCell ref="E1443:F1443"/>
    <mergeCell ref="H1443:I1443"/>
    <mergeCell ref="B1429:C1429"/>
    <mergeCell ref="B1430:C1430"/>
    <mergeCell ref="E1427:F1427"/>
    <mergeCell ref="H1427:I1427"/>
    <mergeCell ref="E1428:F1428"/>
    <mergeCell ref="E1437:F1437"/>
    <mergeCell ref="H1437:I1437"/>
    <mergeCell ref="E1439:I1439"/>
    <mergeCell ref="B1440:L1440"/>
    <mergeCell ref="B1442:C1442"/>
    <mergeCell ref="H1428:I1428"/>
    <mergeCell ref="E1474:F1474"/>
    <mergeCell ref="H1474:I1474"/>
    <mergeCell ref="B1471:C1471"/>
    <mergeCell ref="B1472:C1472"/>
    <mergeCell ref="E1468:F1468"/>
    <mergeCell ref="H1468:I1468"/>
    <mergeCell ref="E1470:F1470"/>
    <mergeCell ref="H1470:I1470"/>
    <mergeCell ref="E1466:F1466"/>
    <mergeCell ref="H1466:I1466"/>
    <mergeCell ref="E1467:F1467"/>
    <mergeCell ref="H1467:I1467"/>
    <mergeCell ref="B1463:C1463"/>
    <mergeCell ref="E1469:F1469"/>
    <mergeCell ref="H1469:I1469"/>
    <mergeCell ref="E1465:F1465"/>
    <mergeCell ref="H1465:I1465"/>
    <mergeCell ref="B1467:C1467"/>
    <mergeCell ref="B1473:C1473"/>
    <mergeCell ref="E1473:F1473"/>
    <mergeCell ref="H1473:I1473"/>
    <mergeCell ref="B1470:C1470"/>
    <mergeCell ref="E1472:F1472"/>
    <mergeCell ref="H1472:I1472"/>
    <mergeCell ref="B1474:C1474"/>
    <mergeCell ref="E1487:F1487"/>
    <mergeCell ref="H1487:I1487"/>
    <mergeCell ref="E1505:F1505"/>
    <mergeCell ref="H1505:I1505"/>
    <mergeCell ref="E1506:F1506"/>
    <mergeCell ref="H1506:I1506"/>
    <mergeCell ref="E1507:F1507"/>
    <mergeCell ref="H1507:I1507"/>
    <mergeCell ref="B1495:C1495"/>
    <mergeCell ref="E1495:F1495"/>
    <mergeCell ref="H1495:I1495"/>
    <mergeCell ref="E1492:F1492"/>
    <mergeCell ref="H1492:I1492"/>
    <mergeCell ref="B1508:C1508"/>
    <mergeCell ref="E1508:F1508"/>
    <mergeCell ref="H1508:I1508"/>
    <mergeCell ref="E1509:I1509"/>
    <mergeCell ref="B1490:C1490"/>
    <mergeCell ref="E1491:F1491"/>
    <mergeCell ref="H1491:I1491"/>
    <mergeCell ref="B1518:C1518"/>
    <mergeCell ref="E1520:F1520"/>
    <mergeCell ref="H1520:I1520"/>
    <mergeCell ref="B1521:L1521"/>
    <mergeCell ref="B1526:L1526"/>
    <mergeCell ref="B1532:C1532"/>
    <mergeCell ref="E1528:F1528"/>
    <mergeCell ref="H1528:I1528"/>
    <mergeCell ref="E1534:F1534"/>
    <mergeCell ref="H1534:I1534"/>
    <mergeCell ref="E1535:F1535"/>
    <mergeCell ref="H1535:I1535"/>
    <mergeCell ref="E1531:F1531"/>
    <mergeCell ref="H1531:I1531"/>
    <mergeCell ref="E1522:F1522"/>
    <mergeCell ref="H1522:I1522"/>
    <mergeCell ref="B1522:C1522"/>
    <mergeCell ref="E1524:F1524"/>
    <mergeCell ref="H1524:I1524"/>
    <mergeCell ref="E1525:F1525"/>
    <mergeCell ref="H1525:I1525"/>
    <mergeCell ref="B1527:C1527"/>
    <mergeCell ref="E1529:F1529"/>
    <mergeCell ref="H1529:I1529"/>
    <mergeCell ref="B1530:C1530"/>
    <mergeCell ref="E1530:F1530"/>
    <mergeCell ref="H1530:I1530"/>
    <mergeCell ref="B1533:C1533"/>
    <mergeCell ref="E1533:I1533"/>
    <mergeCell ref="J1533:L1533"/>
    <mergeCell ref="B1534:C1534"/>
    <mergeCell ref="B1535:C1535"/>
    <mergeCell ref="B1537:C1537"/>
    <mergeCell ref="E1537:F1537"/>
    <mergeCell ref="H1537:I1537"/>
    <mergeCell ref="B1542:C1542"/>
    <mergeCell ref="B1550:C1550"/>
    <mergeCell ref="E1550:F1550"/>
    <mergeCell ref="H1550:I1550"/>
    <mergeCell ref="E1551:F1551"/>
    <mergeCell ref="H1551:I1551"/>
    <mergeCell ref="E1548:F1548"/>
    <mergeCell ref="H1548:I1548"/>
    <mergeCell ref="B1549:C1549"/>
    <mergeCell ref="E1547:F1547"/>
    <mergeCell ref="H1547:I1547"/>
    <mergeCell ref="E1549:F1549"/>
    <mergeCell ref="H1549:I1549"/>
    <mergeCell ref="B1556:C1556"/>
    <mergeCell ref="E1561:F1561"/>
    <mergeCell ref="H1561:I1561"/>
    <mergeCell ref="E1560:F1560"/>
    <mergeCell ref="H1560:I1560"/>
    <mergeCell ref="B1555:C1555"/>
    <mergeCell ref="E1555:F1555"/>
    <mergeCell ref="H1555:I1555"/>
    <mergeCell ref="E1556:F1556"/>
    <mergeCell ref="H1556:I1556"/>
    <mergeCell ref="B1554:C1554"/>
    <mergeCell ref="E1554:F1554"/>
    <mergeCell ref="H1554:I1554"/>
    <mergeCell ref="E1558:F1558"/>
    <mergeCell ref="H1558:I1558"/>
    <mergeCell ref="B1559:C1559"/>
    <mergeCell ref="E1559:F1559"/>
    <mergeCell ref="H1559:I1559"/>
    <mergeCell ref="B1561:C1561"/>
    <mergeCell ref="B1560:C1560"/>
    <mergeCell ref="H1575:I1575"/>
    <mergeCell ref="E1567:F1567"/>
    <mergeCell ref="H1567:I1567"/>
    <mergeCell ref="B1564:C1564"/>
    <mergeCell ref="B1568:C1568"/>
    <mergeCell ref="E1568:F1568"/>
    <mergeCell ref="H1568:I1568"/>
    <mergeCell ref="B1573:C1573"/>
    <mergeCell ref="B1579:C1579"/>
    <mergeCell ref="E1579:F1579"/>
    <mergeCell ref="H1579:I1579"/>
    <mergeCell ref="E1580:F1580"/>
    <mergeCell ref="H1580:I1580"/>
    <mergeCell ref="E1589:F1589"/>
    <mergeCell ref="H1589:I1589"/>
    <mergeCell ref="B1591:C1591"/>
    <mergeCell ref="E1577:F1577"/>
    <mergeCell ref="H1577:I1577"/>
    <mergeCell ref="E1578:F1578"/>
    <mergeCell ref="H1578:I1578"/>
    <mergeCell ref="B1577:C1577"/>
    <mergeCell ref="E1581:F1581"/>
    <mergeCell ref="H1581:I1581"/>
    <mergeCell ref="B1583:L1583"/>
    <mergeCell ref="E1584:F1584"/>
    <mergeCell ref="H1584:I1584"/>
    <mergeCell ref="B1585:C1585"/>
    <mergeCell ref="B1587:C1587"/>
    <mergeCell ref="B1588:C1588"/>
    <mergeCell ref="B1590:L1590"/>
    <mergeCell ref="E1591:F1591"/>
    <mergeCell ref="H1591:I1591"/>
    <mergeCell ref="B1589:C1589"/>
    <mergeCell ref="E1586:F1586"/>
    <mergeCell ref="H1586:I1586"/>
    <mergeCell ref="E1587:F1587"/>
    <mergeCell ref="H1587:I1587"/>
    <mergeCell ref="E1585:F1585"/>
    <mergeCell ref="H1585:I1585"/>
    <mergeCell ref="B1582:C1582"/>
    <mergeCell ref="B1586:C1586"/>
    <mergeCell ref="E1588:F1588"/>
    <mergeCell ref="H1588:I1588"/>
    <mergeCell ref="E1594:F1594"/>
    <mergeCell ref="H1594:I1594"/>
    <mergeCell ref="E1596:F1596"/>
    <mergeCell ref="B1594:C1594"/>
    <mergeCell ref="B1596:C1596"/>
    <mergeCell ref="H1596:I1596"/>
    <mergeCell ref="B1604:C1604"/>
    <mergeCell ref="E1606:F1606"/>
    <mergeCell ref="H1606:I1606"/>
    <mergeCell ref="E1611:I1611"/>
    <mergeCell ref="J1611:L1611"/>
    <mergeCell ref="H1610:I1610"/>
    <mergeCell ref="B1602:C1602"/>
    <mergeCell ref="E1604:F1604"/>
    <mergeCell ref="H1604:I1604"/>
    <mergeCell ref="E1609:F1609"/>
    <mergeCell ref="H1609:I1609"/>
    <mergeCell ref="E1600:F1600"/>
    <mergeCell ref="H1600:I1600"/>
    <mergeCell ref="B1598:C1598"/>
    <mergeCell ref="E1598:F1598"/>
    <mergeCell ref="H1598:I1598"/>
    <mergeCell ref="B1592:C1592"/>
    <mergeCell ref="E1592:F1592"/>
    <mergeCell ref="H1592:I1592"/>
    <mergeCell ref="B1614:C1614"/>
    <mergeCell ref="E1614:F1614"/>
    <mergeCell ref="H1614:I1614"/>
    <mergeCell ref="B1619:C1619"/>
    <mergeCell ref="E1619:F1619"/>
    <mergeCell ref="H1619:I1619"/>
    <mergeCell ref="E1617:F1617"/>
    <mergeCell ref="H1617:I1617"/>
    <mergeCell ref="E1618:F1618"/>
    <mergeCell ref="H1618:I1618"/>
    <mergeCell ref="E1621:F1621"/>
    <mergeCell ref="H1621:I1621"/>
    <mergeCell ref="B1615:C1615"/>
    <mergeCell ref="B1612:C1612"/>
    <mergeCell ref="E1612:F1612"/>
    <mergeCell ref="H1612:I1612"/>
    <mergeCell ref="B1610:C1610"/>
    <mergeCell ref="E1610:F1610"/>
    <mergeCell ref="B1620:C1620"/>
    <mergeCell ref="B1613:C1613"/>
    <mergeCell ref="E1615:F1615"/>
    <mergeCell ref="H1615:I1615"/>
    <mergeCell ref="E1620:I1620"/>
    <mergeCell ref="B1611:C1611"/>
    <mergeCell ref="E1613:F1613"/>
    <mergeCell ref="H1613:I1613"/>
    <mergeCell ref="H1632:I1632"/>
    <mergeCell ref="B1642:C1642"/>
    <mergeCell ref="E1642:F1642"/>
    <mergeCell ref="H1642:I1642"/>
    <mergeCell ref="B1644:C1644"/>
    <mergeCell ref="E1644:F1644"/>
    <mergeCell ref="H1644:I1644"/>
    <mergeCell ref="B1643:C1643"/>
    <mergeCell ref="B1648:C1648"/>
    <mergeCell ref="B1653:C1653"/>
    <mergeCell ref="E1655:F1655"/>
    <mergeCell ref="H1655:I1655"/>
    <mergeCell ref="E1664:F1664"/>
    <mergeCell ref="H1664:I1664"/>
    <mergeCell ref="B1657:C1657"/>
    <mergeCell ref="B1656:C1656"/>
    <mergeCell ref="E1656:F1656"/>
    <mergeCell ref="H1656:I1656"/>
    <mergeCell ref="B1652:C1652"/>
    <mergeCell ref="B1654:C1654"/>
    <mergeCell ref="E1654:F1654"/>
    <mergeCell ref="H1654:I1654"/>
    <mergeCell ref="E1648:F1648"/>
    <mergeCell ref="H1648:I1648"/>
    <mergeCell ref="B1658:C1658"/>
    <mergeCell ref="B1646:L1646"/>
    <mergeCell ref="B1650:C1650"/>
    <mergeCell ref="E1650:F1650"/>
    <mergeCell ref="H1650:I1650"/>
    <mergeCell ref="E1638:F1638"/>
    <mergeCell ref="H1638:I1638"/>
    <mergeCell ref="E1635:F1635"/>
    <mergeCell ref="B1667:C1667"/>
    <mergeCell ref="E1667:F1667"/>
    <mergeCell ref="H1667:I1667"/>
    <mergeCell ref="B1661:C1661"/>
    <mergeCell ref="E1663:F1663"/>
    <mergeCell ref="H1663:I1663"/>
    <mergeCell ref="E1659:F1659"/>
    <mergeCell ref="H1659:I1659"/>
    <mergeCell ref="E1660:F1660"/>
    <mergeCell ref="H1660:I1660"/>
    <mergeCell ref="B1665:C1665"/>
    <mergeCell ref="E1665:F1665"/>
    <mergeCell ref="H1665:I1665"/>
    <mergeCell ref="B1647:C1647"/>
    <mergeCell ref="E1647:F1647"/>
    <mergeCell ref="H1647:I1647"/>
    <mergeCell ref="B1649:C1649"/>
    <mergeCell ref="E1649:F1649"/>
    <mergeCell ref="H1649:I1649"/>
    <mergeCell ref="E1653:I1653"/>
    <mergeCell ref="B1655:C1655"/>
    <mergeCell ref="E1657:F1657"/>
    <mergeCell ref="H1657:I1657"/>
    <mergeCell ref="E1662:I1662"/>
    <mergeCell ref="B1664:C1664"/>
    <mergeCell ref="E1666:F1666"/>
    <mergeCell ref="H1666:I1666"/>
    <mergeCell ref="H1707:I1707"/>
    <mergeCell ref="H1725:I1725"/>
    <mergeCell ref="B1726:C1726"/>
    <mergeCell ref="E1726:F1726"/>
    <mergeCell ref="H1726:I1726"/>
    <mergeCell ref="B1723:C1723"/>
    <mergeCell ref="E1723:F1723"/>
    <mergeCell ref="H1723:I1723"/>
    <mergeCell ref="B1724:C1724"/>
    <mergeCell ref="E1724:F1724"/>
    <mergeCell ref="H1724:I1724"/>
    <mergeCell ref="E1720:F1720"/>
    <mergeCell ref="H1720:I1720"/>
    <mergeCell ref="E1721:F1721"/>
    <mergeCell ref="H1721:I1721"/>
    <mergeCell ref="E1719:F1719"/>
    <mergeCell ref="H1719:I1719"/>
    <mergeCell ref="H1735:I1735"/>
    <mergeCell ref="B1736:C1736"/>
    <mergeCell ref="B1739:C1739"/>
    <mergeCell ref="E1741:F1741"/>
    <mergeCell ref="H1741:I1741"/>
    <mergeCell ref="E1739:F1739"/>
    <mergeCell ref="H1739:I1739"/>
    <mergeCell ref="E1736:F1736"/>
    <mergeCell ref="H1736:I1736"/>
    <mergeCell ref="B1737:C1737"/>
    <mergeCell ref="E1737:F1737"/>
    <mergeCell ref="H1737:I1737"/>
    <mergeCell ref="B1738:C1738"/>
    <mergeCell ref="B1740:L1740"/>
    <mergeCell ref="B1741:C1741"/>
    <mergeCell ref="B1745:L1745"/>
    <mergeCell ref="B1746:C1746"/>
    <mergeCell ref="E1746:F1746"/>
    <mergeCell ref="H1746:I1746"/>
    <mergeCell ref="H1766:I1766"/>
    <mergeCell ref="B1767:C1767"/>
    <mergeCell ref="B1763:C1763"/>
    <mergeCell ref="E1763:F1763"/>
    <mergeCell ref="H1763:I1763"/>
    <mergeCell ref="B1764:C1764"/>
    <mergeCell ref="E1764:F1764"/>
    <mergeCell ref="H1764:I1764"/>
    <mergeCell ref="B1761:C1761"/>
    <mergeCell ref="B1762:C1762"/>
    <mergeCell ref="E1762:F1762"/>
    <mergeCell ref="H1762:I1762"/>
    <mergeCell ref="E1759:F1759"/>
    <mergeCell ref="H1759:I1759"/>
    <mergeCell ref="E1756:F1756"/>
    <mergeCell ref="H1756:I1756"/>
    <mergeCell ref="B1757:C1757"/>
    <mergeCell ref="B1754:C1754"/>
    <mergeCell ref="E1754:F1754"/>
    <mergeCell ref="H1754:I1754"/>
    <mergeCell ref="E1755:F1755"/>
    <mergeCell ref="H1755:I1755"/>
    <mergeCell ref="B1752:C1752"/>
    <mergeCell ref="B1749:C1749"/>
    <mergeCell ref="B1787:C1787"/>
    <mergeCell ref="E1787:F1787"/>
    <mergeCell ref="H1787:I1787"/>
    <mergeCell ref="E1791:F1791"/>
    <mergeCell ref="H1791:I1791"/>
    <mergeCell ref="E1780:F1780"/>
    <mergeCell ref="H1780:I1780"/>
    <mergeCell ref="B1782:C1782"/>
    <mergeCell ref="E1782:F1782"/>
    <mergeCell ref="H1782:I1782"/>
    <mergeCell ref="E1785:F1785"/>
    <mergeCell ref="H1785:I1785"/>
    <mergeCell ref="E1779:F1779"/>
    <mergeCell ref="H1779:I1779"/>
    <mergeCell ref="E1774:F1774"/>
    <mergeCell ref="H1774:I1774"/>
    <mergeCell ref="E1775:F1775"/>
    <mergeCell ref="H1775:I1775"/>
    <mergeCell ref="B1776:C1776"/>
    <mergeCell ref="B1780:C1780"/>
    <mergeCell ref="B1785:C1785"/>
    <mergeCell ref="B1774:C1774"/>
    <mergeCell ref="E1776:F1776"/>
    <mergeCell ref="H1776:I1776"/>
    <mergeCell ref="B1777:C1777"/>
    <mergeCell ref="E1777:F1777"/>
    <mergeCell ref="E1794:F1794"/>
    <mergeCell ref="H1794:I1794"/>
    <mergeCell ref="B1795:C1795"/>
    <mergeCell ref="E1795:F1795"/>
    <mergeCell ref="H1795:I1795"/>
    <mergeCell ref="B1796:C1796"/>
    <mergeCell ref="B1790:C1790"/>
    <mergeCell ref="B1792:C1792"/>
    <mergeCell ref="E1792:F1792"/>
    <mergeCell ref="H1792:I1792"/>
    <mergeCell ref="E1788:F1788"/>
    <mergeCell ref="H1788:I1788"/>
    <mergeCell ref="B1793:C1793"/>
    <mergeCell ref="B1791:C1791"/>
    <mergeCell ref="E1793:F1793"/>
    <mergeCell ref="H1793:I1793"/>
    <mergeCell ref="B1789:C1789"/>
    <mergeCell ref="E1789:F1789"/>
    <mergeCell ref="H1789:I1789"/>
    <mergeCell ref="E1790:I1790"/>
    <mergeCell ref="J1790:L1790"/>
    <mergeCell ref="B1794:C1794"/>
    <mergeCell ref="E1796:F1796"/>
    <mergeCell ref="H1796:I1796"/>
    <mergeCell ref="E1801:F1801"/>
    <mergeCell ref="H1801:I1801"/>
    <mergeCell ref="B1802:C1802"/>
    <mergeCell ref="B1799:C1799"/>
    <mergeCell ref="E1800:F1800"/>
    <mergeCell ref="H1800:I1800"/>
    <mergeCell ref="B1801:C1801"/>
    <mergeCell ref="B1800:C1800"/>
    <mergeCell ref="E1802:F1802"/>
    <mergeCell ref="H1802:I1802"/>
    <mergeCell ref="E1803:F1803"/>
    <mergeCell ref="H1803:I1803"/>
    <mergeCell ref="E1797:F1797"/>
    <mergeCell ref="H1797:I1797"/>
    <mergeCell ref="B1798:C1798"/>
    <mergeCell ref="E1798:F1798"/>
    <mergeCell ref="H1798:I1798"/>
    <mergeCell ref="E1799:I1799"/>
    <mergeCell ref="H1820:I1820"/>
    <mergeCell ref="B1817:C1817"/>
    <mergeCell ref="E1817:F1817"/>
    <mergeCell ref="H1817:I1817"/>
    <mergeCell ref="E1827:F1827"/>
    <mergeCell ref="H1827:I1827"/>
    <mergeCell ref="B1834:C1834"/>
    <mergeCell ref="E1834:F1834"/>
    <mergeCell ref="H1834:I1834"/>
    <mergeCell ref="E1831:F1831"/>
    <mergeCell ref="H1831:I1831"/>
    <mergeCell ref="B1828:C1828"/>
    <mergeCell ref="E1828:F1828"/>
    <mergeCell ref="H1828:I1828"/>
    <mergeCell ref="E1823:F1823"/>
    <mergeCell ref="B1845:C1845"/>
    <mergeCell ref="E1845:F1845"/>
    <mergeCell ref="H1845:I1845"/>
    <mergeCell ref="B1843:C1843"/>
    <mergeCell ref="E1843:F1843"/>
    <mergeCell ref="H1843:I1843"/>
    <mergeCell ref="E1840:F1840"/>
    <mergeCell ref="H1840:I1840"/>
    <mergeCell ref="B1841:C1841"/>
    <mergeCell ref="E1841:F1841"/>
    <mergeCell ref="H1841:I1841"/>
    <mergeCell ref="B1842:C1842"/>
    <mergeCell ref="E1844:F1844"/>
    <mergeCell ref="H1844:I1844"/>
    <mergeCell ref="B1839:C1839"/>
    <mergeCell ref="E1839:F1839"/>
    <mergeCell ref="H1839:I1839"/>
    <mergeCell ref="H1850:I1850"/>
    <mergeCell ref="B1847:C1847"/>
    <mergeCell ref="E1847:F1847"/>
    <mergeCell ref="H1847:I1847"/>
    <mergeCell ref="B1848:C1848"/>
    <mergeCell ref="E1848:F1848"/>
    <mergeCell ref="H1848:I1848"/>
    <mergeCell ref="B1851:C1851"/>
    <mergeCell ref="E1855:F1855"/>
    <mergeCell ref="H1855:I1855"/>
    <mergeCell ref="E1860:I1860"/>
    <mergeCell ref="J1860:L1860"/>
    <mergeCell ref="B1861:L1861"/>
    <mergeCell ref="B1862:C1862"/>
    <mergeCell ref="E1864:F1864"/>
    <mergeCell ref="H1864:I1864"/>
    <mergeCell ref="B1865:C1865"/>
    <mergeCell ref="E1865:F1865"/>
    <mergeCell ref="H1865:I1865"/>
    <mergeCell ref="B1867:C1867"/>
    <mergeCell ref="B1868:L1868"/>
    <mergeCell ref="B1872:C1872"/>
    <mergeCell ref="E1872:F1872"/>
    <mergeCell ref="H1854:I1854"/>
    <mergeCell ref="B1855:C1855"/>
    <mergeCell ref="B1856:C1856"/>
    <mergeCell ref="E1856:F1856"/>
    <mergeCell ref="H1856:I1856"/>
    <mergeCell ref="B1857:C1857"/>
    <mergeCell ref="B1854:C1854"/>
    <mergeCell ref="B1859:C1859"/>
    <mergeCell ref="E1859:F1859"/>
    <mergeCell ref="H1859:I1859"/>
    <mergeCell ref="B1864:C1864"/>
    <mergeCell ref="B1880:C1880"/>
    <mergeCell ref="E1878:F1878"/>
    <mergeCell ref="H1878:I1878"/>
    <mergeCell ref="E1874:F1874"/>
    <mergeCell ref="H1874:I1874"/>
    <mergeCell ref="E1875:F1875"/>
    <mergeCell ref="H1875:I1875"/>
    <mergeCell ref="E1876:F1876"/>
    <mergeCell ref="H1876:I1876"/>
    <mergeCell ref="E1869:F1869"/>
    <mergeCell ref="H1869:I1869"/>
    <mergeCell ref="B1871:C1871"/>
    <mergeCell ref="B1870:C1870"/>
    <mergeCell ref="E1870:F1870"/>
    <mergeCell ref="H1870:I1870"/>
    <mergeCell ref="B1869:C1869"/>
    <mergeCell ref="E1871:F1871"/>
    <mergeCell ref="H1871:I1871"/>
    <mergeCell ref="B1875:C1875"/>
    <mergeCell ref="B1876:C1876"/>
    <mergeCell ref="H1872:I1872"/>
    <mergeCell ref="B1873:L1873"/>
    <mergeCell ref="B1877:C1877"/>
    <mergeCell ref="E1877:F1877"/>
    <mergeCell ref="B1888:C1888"/>
    <mergeCell ref="E1888:F1888"/>
    <mergeCell ref="H1888:I1888"/>
    <mergeCell ref="B1889:C1889"/>
    <mergeCell ref="E1891:F1891"/>
    <mergeCell ref="H1891:I1891"/>
    <mergeCell ref="E1887:F1887"/>
    <mergeCell ref="H1887:I1887"/>
    <mergeCell ref="B1885:C1885"/>
    <mergeCell ref="E1885:F1885"/>
    <mergeCell ref="H1885:I1885"/>
    <mergeCell ref="B1886:C1886"/>
    <mergeCell ref="E1886:F1886"/>
    <mergeCell ref="H1886:I1886"/>
    <mergeCell ref="H1877:I1877"/>
    <mergeCell ref="E1880:I1880"/>
    <mergeCell ref="J1880:L1880"/>
    <mergeCell ref="B1882:C1882"/>
    <mergeCell ref="E1884:F1884"/>
    <mergeCell ref="H1884:I1884"/>
    <mergeCell ref="E1889:I1889"/>
    <mergeCell ref="J1889:L1889"/>
    <mergeCell ref="B1890:L1890"/>
    <mergeCell ref="B1922:C1922"/>
    <mergeCell ref="B1892:C1892"/>
    <mergeCell ref="E1892:F1892"/>
    <mergeCell ref="H1892:I1892"/>
    <mergeCell ref="E1900:F1900"/>
    <mergeCell ref="H1900:I1900"/>
    <mergeCell ref="E1895:F1895"/>
    <mergeCell ref="H1895:I1895"/>
    <mergeCell ref="B1896:C1896"/>
    <mergeCell ref="E1896:F1896"/>
    <mergeCell ref="H1896:I1896"/>
    <mergeCell ref="B1902:C1902"/>
    <mergeCell ref="E1902:F1902"/>
    <mergeCell ref="H1902:I1902"/>
    <mergeCell ref="B1903:L1903"/>
    <mergeCell ref="B1907:C1907"/>
    <mergeCell ref="E1907:F1907"/>
    <mergeCell ref="H1907:I1907"/>
    <mergeCell ref="E1910:I1910"/>
    <mergeCell ref="J1910:L1910"/>
    <mergeCell ref="B1912:C1912"/>
    <mergeCell ref="E1914:F1914"/>
    <mergeCell ref="H1914:I1914"/>
    <mergeCell ref="E1919:I1919"/>
    <mergeCell ref="J1919:L1919"/>
    <mergeCell ref="E1897:F1897"/>
    <mergeCell ref="H1897:I1897"/>
    <mergeCell ref="B1900:C1900"/>
    <mergeCell ref="B1909:C1909"/>
    <mergeCell ref="E1911:F1911"/>
    <mergeCell ref="H1911:I1911"/>
    <mergeCell ref="E1912:F1912"/>
    <mergeCell ref="H1912:I1912"/>
    <mergeCell ref="B1913:C1913"/>
    <mergeCell ref="B1915:C1915"/>
    <mergeCell ref="B1916:C1916"/>
    <mergeCell ref="E1921:F1921"/>
    <mergeCell ref="H1921:I1921"/>
    <mergeCell ref="B1921:C1921"/>
    <mergeCell ref="H1909:I1909"/>
    <mergeCell ref="B1911:C1911"/>
    <mergeCell ref="E1908:F1908"/>
    <mergeCell ref="H1908:I1908"/>
    <mergeCell ref="E1904:F1904"/>
    <mergeCell ref="H1904:I1904"/>
    <mergeCell ref="E1905:F1905"/>
    <mergeCell ref="H1905:I1905"/>
    <mergeCell ref="B1906:C1906"/>
    <mergeCell ref="E1906:F1906"/>
    <mergeCell ref="H1906:I1906"/>
    <mergeCell ref="B1899:C1899"/>
    <mergeCell ref="E1899:F1899"/>
    <mergeCell ref="H1899:I1899"/>
    <mergeCell ref="E1931:F1931"/>
    <mergeCell ref="H1931:I1931"/>
    <mergeCell ref="B1932:C1932"/>
    <mergeCell ref="E1939:F1939"/>
    <mergeCell ref="H1939:I1939"/>
    <mergeCell ref="E1951:F1951"/>
    <mergeCell ref="H1951:I1951"/>
    <mergeCell ref="E1947:F1947"/>
    <mergeCell ref="H1947:I1947"/>
    <mergeCell ref="E1946:F1946"/>
    <mergeCell ref="H1946:I1946"/>
    <mergeCell ref="E1942:F1942"/>
    <mergeCell ref="H1942:I1942"/>
    <mergeCell ref="E1943:F1943"/>
    <mergeCell ref="H1943:I1943"/>
    <mergeCell ref="E1940:F1940"/>
    <mergeCell ref="H1940:I1940"/>
    <mergeCell ref="E1941:F1941"/>
    <mergeCell ref="B1949:L1949"/>
    <mergeCell ref="E1925:F1925"/>
    <mergeCell ref="H1925:I1925"/>
    <mergeCell ref="B1919:C1919"/>
    <mergeCell ref="E1920:F1920"/>
    <mergeCell ref="H1920:I1920"/>
    <mergeCell ref="E1917:F1917"/>
    <mergeCell ref="H1917:I1917"/>
    <mergeCell ref="B1918:C1918"/>
    <mergeCell ref="E1918:F1918"/>
    <mergeCell ref="H1918:I1918"/>
    <mergeCell ref="E1952:F1952"/>
    <mergeCell ref="H1952:I1952"/>
    <mergeCell ref="E1950:F1950"/>
    <mergeCell ref="H1950:I1950"/>
    <mergeCell ref="B1956:C1956"/>
    <mergeCell ref="E1937:F1937"/>
    <mergeCell ref="H1937:I1937"/>
    <mergeCell ref="E1938:F1938"/>
    <mergeCell ref="H1938:I1938"/>
    <mergeCell ref="E1934:F1934"/>
    <mergeCell ref="H1934:I1934"/>
    <mergeCell ref="E1935:F1935"/>
    <mergeCell ref="H1935:I1935"/>
    <mergeCell ref="B1953:C1953"/>
    <mergeCell ref="E1953:F1953"/>
    <mergeCell ref="H1953:I1953"/>
    <mergeCell ref="E1956:I1956"/>
    <mergeCell ref="B1955:C1955"/>
    <mergeCell ref="E1955:F1955"/>
    <mergeCell ref="H1955:I1955"/>
    <mergeCell ref="H1941:I1941"/>
    <mergeCell ref="B1945:C1945"/>
    <mergeCell ref="B1946:C1946"/>
    <mergeCell ref="B1947:C1947"/>
    <mergeCell ref="B1950:C1950"/>
    <mergeCell ref="B1951:C1951"/>
    <mergeCell ref="B1977:C1977"/>
    <mergeCell ref="E1973:F1973"/>
    <mergeCell ref="H1973:I1973"/>
    <mergeCell ref="E1974:F1974"/>
    <mergeCell ref="H1974:I1974"/>
    <mergeCell ref="B1974:C1974"/>
    <mergeCell ref="E1979:F1979"/>
    <mergeCell ref="H1979:I1979"/>
    <mergeCell ref="E1977:F1977"/>
    <mergeCell ref="H1977:I1977"/>
    <mergeCell ref="B1979:C1979"/>
    <mergeCell ref="B1980:L1980"/>
    <mergeCell ref="B1986:C1986"/>
    <mergeCell ref="E1986:F1986"/>
    <mergeCell ref="H1986:I1986"/>
    <mergeCell ref="B1987:C1987"/>
    <mergeCell ref="E1985:F1985"/>
    <mergeCell ref="H1985:I1985"/>
    <mergeCell ref="E1981:F1981"/>
    <mergeCell ref="H1981:I1981"/>
    <mergeCell ref="E1982:F1982"/>
    <mergeCell ref="H1982:I1982"/>
    <mergeCell ref="B1984:C1984"/>
    <mergeCell ref="E1984:F1984"/>
    <mergeCell ref="H1984:I1984"/>
    <mergeCell ref="B1982:C1982"/>
    <mergeCell ref="B1981:C1981"/>
    <mergeCell ref="B1983:C1983"/>
    <mergeCell ref="E1983:F1983"/>
    <mergeCell ref="H1983:I1983"/>
    <mergeCell ref="E1987:I1987"/>
    <mergeCell ref="J1987:L1987"/>
    <mergeCell ref="B1988:C1988"/>
    <mergeCell ref="E1990:F1990"/>
    <mergeCell ref="H1990:I1990"/>
    <mergeCell ref="E2048:F2048"/>
    <mergeCell ref="H2048:I2048"/>
    <mergeCell ref="H2017:I2017"/>
    <mergeCell ref="B2019:C2019"/>
    <mergeCell ref="B2018:C2018"/>
    <mergeCell ref="E2018:F2018"/>
    <mergeCell ref="H2018:I2018"/>
    <mergeCell ref="B2013:C2013"/>
    <mergeCell ref="B2004:C2004"/>
    <mergeCell ref="E2004:F2004"/>
    <mergeCell ref="H2004:I2004"/>
    <mergeCell ref="B2005:C2005"/>
    <mergeCell ref="E2012:F2012"/>
    <mergeCell ref="H2012:I2012"/>
    <mergeCell ref="E2013:F2013"/>
    <mergeCell ref="H2013:I2013"/>
    <mergeCell ref="B2023:C2023"/>
    <mergeCell ref="B2025:C2025"/>
    <mergeCell ref="E2028:I2028"/>
    <mergeCell ref="B2040:C2040"/>
    <mergeCell ref="B2041:C2041"/>
    <mergeCell ref="B2042:C2042"/>
    <mergeCell ref="E2037:I2037"/>
    <mergeCell ref="B2036:C2036"/>
    <mergeCell ref="E2038:F2038"/>
    <mergeCell ref="H2038:I2038"/>
    <mergeCell ref="B2045:C2045"/>
    <mergeCell ref="B2046:C2046"/>
    <mergeCell ref="E2043:F2043"/>
    <mergeCell ref="J2028:L2028"/>
    <mergeCell ref="B2029:C2029"/>
    <mergeCell ref="E2029:F2029"/>
    <mergeCell ref="H2029:I2029"/>
    <mergeCell ref="B2034:C2034"/>
    <mergeCell ref="E2036:F2036"/>
    <mergeCell ref="H2036:I2036"/>
    <mergeCell ref="B2031:C2031"/>
    <mergeCell ref="E2031:F2031"/>
    <mergeCell ref="H2031:I2031"/>
    <mergeCell ref="B2027:C2027"/>
    <mergeCell ref="E2027:F2027"/>
    <mergeCell ref="H2027:I2027"/>
    <mergeCell ref="E2042:F2042"/>
    <mergeCell ref="H2042:I2042"/>
    <mergeCell ref="E2040:F2040"/>
    <mergeCell ref="H2040:I2040"/>
    <mergeCell ref="E2039:F2039"/>
    <mergeCell ref="H2039:I2039"/>
    <mergeCell ref="E2034:F2034"/>
    <mergeCell ref="H2034:I2034"/>
    <mergeCell ref="E2041:F2041"/>
    <mergeCell ref="H2041:I2041"/>
    <mergeCell ref="E2030:F2030"/>
    <mergeCell ref="H2030:I2030"/>
    <mergeCell ref="E2035:F2035"/>
    <mergeCell ref="H2035:I2035"/>
    <mergeCell ref="B2032:C2032"/>
    <mergeCell ref="B2028:C2028"/>
    <mergeCell ref="B2037:C2037"/>
    <mergeCell ref="B2038:C2038"/>
    <mergeCell ref="B2039:C2039"/>
    <mergeCell ref="H2056:I2056"/>
    <mergeCell ref="E2052:F2052"/>
    <mergeCell ref="H2052:I2052"/>
    <mergeCell ref="E2059:F2059"/>
    <mergeCell ref="H2059:I2059"/>
    <mergeCell ref="B2061:C2061"/>
    <mergeCell ref="B2063:C2063"/>
    <mergeCell ref="B2068:C2068"/>
    <mergeCell ref="E2068:F2068"/>
    <mergeCell ref="H2068:I2068"/>
    <mergeCell ref="B2091:C2091"/>
    <mergeCell ref="E2091:F2091"/>
    <mergeCell ref="H2091:I2091"/>
    <mergeCell ref="E2087:F2087"/>
    <mergeCell ref="E2113:F2113"/>
    <mergeCell ref="H2113:I2113"/>
    <mergeCell ref="B2064:C2064"/>
    <mergeCell ref="B2066:C2066"/>
    <mergeCell ref="E2072:F2072"/>
    <mergeCell ref="H2072:I2072"/>
    <mergeCell ref="E2071:F2071"/>
    <mergeCell ref="H2071:I2071"/>
    <mergeCell ref="B2069:C2069"/>
    <mergeCell ref="E2058:F2058"/>
    <mergeCell ref="H2058:I2058"/>
    <mergeCell ref="B2059:C2059"/>
    <mergeCell ref="E2066:F2066"/>
    <mergeCell ref="H2066:I2066"/>
    <mergeCell ref="E2063:F2063"/>
    <mergeCell ref="H2063:I2063"/>
    <mergeCell ref="E2064:F2064"/>
    <mergeCell ref="H2064:I2064"/>
    <mergeCell ref="H2078:I2078"/>
    <mergeCell ref="E2079:F2079"/>
    <mergeCell ref="H2079:I2079"/>
    <mergeCell ref="B2080:C2080"/>
    <mergeCell ref="E2075:F2075"/>
    <mergeCell ref="H2075:I2075"/>
    <mergeCell ref="E2077:F2077"/>
    <mergeCell ref="E2114:F2114"/>
    <mergeCell ref="H2114:I2114"/>
    <mergeCell ref="E2110:F2110"/>
    <mergeCell ref="H2110:I2110"/>
    <mergeCell ref="E2111:F2111"/>
    <mergeCell ref="H2111:I2111"/>
    <mergeCell ref="E2112:F2112"/>
    <mergeCell ref="H2112:I2112"/>
    <mergeCell ref="E2109:F2109"/>
    <mergeCell ref="H2109:I2109"/>
    <mergeCell ref="E2104:F2104"/>
    <mergeCell ref="H2104:I2104"/>
    <mergeCell ref="E2105:F2105"/>
    <mergeCell ref="H2105:I2105"/>
    <mergeCell ref="H2087:I2087"/>
    <mergeCell ref="B2088:C2088"/>
    <mergeCell ref="E2088:F2088"/>
    <mergeCell ref="H2088:I2088"/>
    <mergeCell ref="B2101:C2101"/>
    <mergeCell ref="E2099:F2099"/>
    <mergeCell ref="H2099:I2099"/>
    <mergeCell ref="E2100:F2100"/>
    <mergeCell ref="H2100:I2100"/>
    <mergeCell ref="E2096:F2096"/>
    <mergeCell ref="H2096:I2096"/>
    <mergeCell ref="B2142:C2142"/>
    <mergeCell ref="B2138:C2138"/>
    <mergeCell ref="E2140:F2140"/>
    <mergeCell ref="H2140:I2140"/>
    <mergeCell ref="B2143:C2143"/>
    <mergeCell ref="E2143:F2143"/>
    <mergeCell ref="H2143:I2143"/>
    <mergeCell ref="E2136:F2136"/>
    <mergeCell ref="H2136:I2136"/>
    <mergeCell ref="B2137:C2137"/>
    <mergeCell ref="E2137:F2137"/>
    <mergeCell ref="H2137:I2137"/>
    <mergeCell ref="E2135:F2135"/>
    <mergeCell ref="H2135:I2135"/>
    <mergeCell ref="B2135:C2135"/>
    <mergeCell ref="B2144:L2144"/>
    <mergeCell ref="E2155:F2155"/>
    <mergeCell ref="H2155:I2155"/>
    <mergeCell ref="E2149:F2149"/>
    <mergeCell ref="H2149:I2149"/>
    <mergeCell ref="B2150:C2150"/>
    <mergeCell ref="E2150:F2150"/>
    <mergeCell ref="H2150:I2150"/>
    <mergeCell ref="E2148:F2148"/>
    <mergeCell ref="H2148:I2148"/>
    <mergeCell ref="E2145:F2145"/>
    <mergeCell ref="H2145:I2145"/>
    <mergeCell ref="B2147:C2147"/>
    <mergeCell ref="B2148:C2148"/>
    <mergeCell ref="B2146:C2146"/>
    <mergeCell ref="E2146:F2146"/>
    <mergeCell ref="H2146:I2146"/>
    <mergeCell ref="E2163:F2163"/>
    <mergeCell ref="H2163:I2163"/>
    <mergeCell ref="E2177:F2177"/>
    <mergeCell ref="H2177:I2177"/>
    <mergeCell ref="E2168:F2168"/>
    <mergeCell ref="H2168:I2168"/>
    <mergeCell ref="B2169:C2169"/>
    <mergeCell ref="E2169:F2169"/>
    <mergeCell ref="H2169:I2169"/>
    <mergeCell ref="B2166:C2166"/>
    <mergeCell ref="E2166:F2166"/>
    <mergeCell ref="H2166:I2166"/>
    <mergeCell ref="E2164:F2164"/>
    <mergeCell ref="H2164:I2164"/>
    <mergeCell ref="B2168:C2168"/>
    <mergeCell ref="B2171:C2171"/>
    <mergeCell ref="E2171:F2171"/>
    <mergeCell ref="H2171:I2171"/>
    <mergeCell ref="E2170:F2170"/>
    <mergeCell ref="H2170:I2170"/>
    <mergeCell ref="B2173:L2173"/>
    <mergeCell ref="E2174:F2174"/>
    <mergeCell ref="H2174:I2174"/>
    <mergeCell ref="B2175:C2175"/>
    <mergeCell ref="E2175:F2175"/>
    <mergeCell ref="H2175:I2175"/>
    <mergeCell ref="B2176:C2176"/>
    <mergeCell ref="E2178:F2178"/>
    <mergeCell ref="H2178:I2178"/>
    <mergeCell ref="E2180:F2180"/>
    <mergeCell ref="H2180:I2180"/>
    <mergeCell ref="E2176:F2176"/>
    <mergeCell ref="H2176:I2176"/>
    <mergeCell ref="B2178:C2178"/>
    <mergeCell ref="B2174:C2174"/>
    <mergeCell ref="B2177:C2177"/>
    <mergeCell ref="B2179:L2179"/>
    <mergeCell ref="B2186:C2186"/>
    <mergeCell ref="E2183:F2183"/>
    <mergeCell ref="H2183:I2183"/>
    <mergeCell ref="B2185:C2185"/>
    <mergeCell ref="E2185:F2185"/>
    <mergeCell ref="H2185:I2185"/>
    <mergeCell ref="E2186:F2186"/>
    <mergeCell ref="H2186:I2186"/>
    <mergeCell ref="E2181:F2181"/>
    <mergeCell ref="H2181:I2181"/>
    <mergeCell ref="E2182:F2182"/>
    <mergeCell ref="H2182:I2182"/>
    <mergeCell ref="B2183:C2183"/>
    <mergeCell ref="B2187:C2187"/>
    <mergeCell ref="E2187:F2187"/>
    <mergeCell ref="H2187:I2187"/>
    <mergeCell ref="E2184:F2184"/>
    <mergeCell ref="H2184:I2184"/>
    <mergeCell ref="B2188:L2188"/>
    <mergeCell ref="B2189:C2189"/>
    <mergeCell ref="E2189:F2189"/>
    <mergeCell ref="H2189:I2189"/>
    <mergeCell ref="E2193:F2193"/>
    <mergeCell ref="H2193:I2193"/>
    <mergeCell ref="E2194:F2194"/>
    <mergeCell ref="H2194:I2194"/>
    <mergeCell ref="B2195:C2195"/>
    <mergeCell ref="B2191:C2191"/>
    <mergeCell ref="E2191:F2191"/>
    <mergeCell ref="H2191:I2191"/>
    <mergeCell ref="E2192:F2192"/>
    <mergeCell ref="H2192:I2192"/>
    <mergeCell ref="B2190:C2190"/>
    <mergeCell ref="E2190:F2190"/>
    <mergeCell ref="H2190:I2190"/>
    <mergeCell ref="B2192:C2192"/>
    <mergeCell ref="B2194:C2194"/>
    <mergeCell ref="E2195:I2195"/>
    <mergeCell ref="J2195:L2195"/>
    <mergeCell ref="B2196:L2196"/>
    <mergeCell ref="E2197:F2197"/>
    <mergeCell ref="H2197:I2197"/>
    <mergeCell ref="B2199:C2199"/>
    <mergeCell ref="B2201:C2201"/>
    <mergeCell ref="B2205:L2205"/>
    <mergeCell ref="B2206:C2206"/>
    <mergeCell ref="E2206:F2206"/>
    <mergeCell ref="H2206:I2206"/>
    <mergeCell ref="E2224:F2224"/>
    <mergeCell ref="H2224:I2224"/>
    <mergeCell ref="E2202:F2202"/>
    <mergeCell ref="H2202:I2202"/>
    <mergeCell ref="B2204:C2204"/>
    <mergeCell ref="E2211:F2211"/>
    <mergeCell ref="H2211:I2211"/>
    <mergeCell ref="E2212:F2212"/>
    <mergeCell ref="H2212:I2212"/>
    <mergeCell ref="E2213:F2213"/>
    <mergeCell ref="H2213:I2213"/>
    <mergeCell ref="E2209:F2209"/>
    <mergeCell ref="H2209:I2209"/>
    <mergeCell ref="B2212:C2212"/>
    <mergeCell ref="B2202:C2202"/>
    <mergeCell ref="E2204:F2204"/>
    <mergeCell ref="H2204:I2204"/>
    <mergeCell ref="B2213:C2213"/>
    <mergeCell ref="B2214:C2214"/>
    <mergeCell ref="B2216:C2216"/>
    <mergeCell ref="B2217:C2217"/>
    <mergeCell ref="E2214:F2214"/>
    <mergeCell ref="H2214:I2214"/>
    <mergeCell ref="E2220:F2220"/>
    <mergeCell ref="H2220:I2220"/>
    <mergeCell ref="B2221:C2221"/>
    <mergeCell ref="E2221:F2221"/>
    <mergeCell ref="H2221:I2221"/>
    <mergeCell ref="E2219:F2219"/>
    <mergeCell ref="H2219:I2219"/>
    <mergeCell ref="E2216:F2216"/>
    <mergeCell ref="H2216:I2216"/>
    <mergeCell ref="E2207:F2207"/>
    <mergeCell ref="H2207:I2207"/>
    <mergeCell ref="B2207:C2207"/>
    <mergeCell ref="B2208:C2208"/>
    <mergeCell ref="B2209:C2209"/>
    <mergeCell ref="B2210:L2210"/>
    <mergeCell ref="B2211:C2211"/>
    <mergeCell ref="E2215:F2215"/>
    <mergeCell ref="H2215:I2215"/>
    <mergeCell ref="E2217:I2217"/>
    <mergeCell ref="J2217:L2217"/>
    <mergeCell ref="B2218:L2218"/>
    <mergeCell ref="B2271:C2271"/>
    <mergeCell ref="E2271:F2271"/>
    <mergeCell ref="H2271:I2271"/>
    <mergeCell ref="B2272:C2272"/>
    <mergeCell ref="E2247:F2247"/>
    <mergeCell ref="H2247:I2247"/>
    <mergeCell ref="E2256:F2256"/>
    <mergeCell ref="H2256:I2256"/>
    <mergeCell ref="E2252:F2252"/>
    <mergeCell ref="H2252:I2252"/>
    <mergeCell ref="E2253:F2253"/>
    <mergeCell ref="H2253:I2253"/>
    <mergeCell ref="B2252:C2252"/>
    <mergeCell ref="B2283:C2283"/>
    <mergeCell ref="E2272:F2272"/>
    <mergeCell ref="H2272:I2272"/>
    <mergeCell ref="B2270:C2270"/>
    <mergeCell ref="B2261:C2261"/>
    <mergeCell ref="E2261:F2261"/>
    <mergeCell ref="H2261:I2261"/>
    <mergeCell ref="E2262:F2262"/>
    <mergeCell ref="H2262:I2262"/>
    <mergeCell ref="B2273:C2273"/>
    <mergeCell ref="E2273:F2273"/>
    <mergeCell ref="H2273:I2273"/>
    <mergeCell ref="B2274:L2274"/>
    <mergeCell ref="B2275:C2275"/>
    <mergeCell ref="B2276:C2276"/>
    <mergeCell ref="B2278:C2278"/>
    <mergeCell ref="B2279:L2279"/>
    <mergeCell ref="B2282:C2282"/>
    <mergeCell ref="E2282:F2282"/>
    <mergeCell ref="H2282:I2282"/>
    <mergeCell ref="E2286:I2286"/>
    <mergeCell ref="J2286:L2286"/>
    <mergeCell ref="B2287:L2287"/>
    <mergeCell ref="E2278:F2278"/>
    <mergeCell ref="H2278:I2278"/>
    <mergeCell ref="B2277:C2277"/>
    <mergeCell ref="E2277:F2277"/>
    <mergeCell ref="H2277:I2277"/>
    <mergeCell ref="E2275:F2275"/>
    <mergeCell ref="H2275:I2275"/>
    <mergeCell ref="E2276:F2276"/>
    <mergeCell ref="H2276:I2276"/>
    <mergeCell ref="E2281:F2281"/>
    <mergeCell ref="H2281:I2281"/>
    <mergeCell ref="B2280:C2280"/>
    <mergeCell ref="E2280:F2280"/>
    <mergeCell ref="H2280:I2280"/>
    <mergeCell ref="B2281:C2281"/>
    <mergeCell ref="E2288:F2288"/>
    <mergeCell ref="H2288:I2288"/>
    <mergeCell ref="E2294:F2294"/>
    <mergeCell ref="H2294:I2294"/>
    <mergeCell ref="B2295:C2295"/>
    <mergeCell ref="E2295:F2295"/>
    <mergeCell ref="H2295:I2295"/>
    <mergeCell ref="B2285:C2285"/>
    <mergeCell ref="E2283:F2283"/>
    <mergeCell ref="H2283:I2283"/>
    <mergeCell ref="E2284:F2284"/>
    <mergeCell ref="H2284:I2284"/>
    <mergeCell ref="E2285:F2285"/>
    <mergeCell ref="H2285:I2285"/>
    <mergeCell ref="B2286:C2286"/>
    <mergeCell ref="E2289:F2289"/>
    <mergeCell ref="H2289:I2289"/>
    <mergeCell ref="B2290:C2290"/>
    <mergeCell ref="E2290:F2290"/>
    <mergeCell ref="H2290:I2290"/>
    <mergeCell ref="B2292:C2292"/>
    <mergeCell ref="E2298:F2298"/>
    <mergeCell ref="H2298:I2298"/>
    <mergeCell ref="B2300:C2300"/>
    <mergeCell ref="E2300:F2300"/>
    <mergeCell ref="H2300:I2300"/>
    <mergeCell ref="E2297:F2297"/>
    <mergeCell ref="H2297:I2297"/>
    <mergeCell ref="B2293:C2293"/>
    <mergeCell ref="E2293:F2293"/>
    <mergeCell ref="H2293:I2293"/>
    <mergeCell ref="E2291:F2291"/>
    <mergeCell ref="H2291:I2291"/>
    <mergeCell ref="E2292:F2292"/>
    <mergeCell ref="H2292:I2292"/>
    <mergeCell ref="B2294:C2294"/>
    <mergeCell ref="B2296:L2296"/>
    <mergeCell ref="E2299:F2299"/>
    <mergeCell ref="H2299:I2299"/>
    <mergeCell ref="E2301:F2301"/>
    <mergeCell ref="H2301:I2301"/>
    <mergeCell ref="B2302:C2302"/>
    <mergeCell ref="E2302:F2302"/>
    <mergeCell ref="H2302:I2302"/>
    <mergeCell ref="E2309:F2309"/>
    <mergeCell ref="H2309:I2309"/>
    <mergeCell ref="E2316:F2316"/>
    <mergeCell ref="H2316:I2316"/>
    <mergeCell ref="B2317:C2317"/>
    <mergeCell ref="E2317:F2317"/>
    <mergeCell ref="H2317:I2317"/>
    <mergeCell ref="B2304:C2304"/>
    <mergeCell ref="E2304:F2304"/>
    <mergeCell ref="H2304:I2304"/>
    <mergeCell ref="B2305:L2305"/>
    <mergeCell ref="B2309:C2309"/>
    <mergeCell ref="E2311:F2311"/>
    <mergeCell ref="H2311:I2311"/>
    <mergeCell ref="B2312:C2312"/>
    <mergeCell ref="E2312:I2312"/>
    <mergeCell ref="J2312:L2312"/>
    <mergeCell ref="B2313:C2313"/>
    <mergeCell ref="B2314:C2314"/>
    <mergeCell ref="B2316:C2316"/>
    <mergeCell ref="E2310:F2310"/>
    <mergeCell ref="H2310:I2310"/>
    <mergeCell ref="E2308:F2308"/>
    <mergeCell ref="H2308:I2308"/>
    <mergeCell ref="B2306:C2306"/>
    <mergeCell ref="B2303:C2303"/>
    <mergeCell ref="B2342:C2342"/>
    <mergeCell ref="E2335:F2335"/>
    <mergeCell ref="H2335:I2335"/>
    <mergeCell ref="B2337:C2337"/>
    <mergeCell ref="B2333:C2333"/>
    <mergeCell ref="B2334:C2334"/>
    <mergeCell ref="B2332:C2332"/>
    <mergeCell ref="E2332:F2332"/>
    <mergeCell ref="H2332:I2332"/>
    <mergeCell ref="E2334:F2334"/>
    <mergeCell ref="H2334:I2334"/>
    <mergeCell ref="E2340:F2340"/>
    <mergeCell ref="H2340:I2340"/>
    <mergeCell ref="B2320:C2320"/>
    <mergeCell ref="B2325:C2325"/>
    <mergeCell ref="B2318:C2318"/>
    <mergeCell ref="E2331:F2331"/>
    <mergeCell ref="H2331:I2331"/>
    <mergeCell ref="E2338:F2338"/>
    <mergeCell ref="H2338:I2338"/>
    <mergeCell ref="B2339:C2339"/>
    <mergeCell ref="E2339:F2339"/>
    <mergeCell ref="H2339:I2339"/>
    <mergeCell ref="E2328:F2328"/>
    <mergeCell ref="B2321:C2321"/>
    <mergeCell ref="E2321:I2321"/>
    <mergeCell ref="H2345:I2345"/>
    <mergeCell ref="E2344:F2344"/>
    <mergeCell ref="H2344:I2344"/>
    <mergeCell ref="B2345:C2345"/>
    <mergeCell ref="E2347:F2347"/>
    <mergeCell ref="H2347:I2347"/>
    <mergeCell ref="B2347:C2347"/>
    <mergeCell ref="B2348:C2348"/>
    <mergeCell ref="E2348:I2348"/>
    <mergeCell ref="B2359:C2359"/>
    <mergeCell ref="E2359:F2359"/>
    <mergeCell ref="H2359:I2359"/>
    <mergeCell ref="E2356:F2356"/>
    <mergeCell ref="H2356:I2356"/>
    <mergeCell ref="B2356:C2356"/>
    <mergeCell ref="E2358:F2358"/>
    <mergeCell ref="H2358:I2358"/>
    <mergeCell ref="E2354:F2354"/>
    <mergeCell ref="H2354:I2354"/>
    <mergeCell ref="E2352:F2352"/>
    <mergeCell ref="H2352:I2352"/>
    <mergeCell ref="B2353:C2353"/>
    <mergeCell ref="E2353:F2353"/>
    <mergeCell ref="H2353:I2353"/>
    <mergeCell ref="B2358:C2358"/>
    <mergeCell ref="B2380:C2380"/>
    <mergeCell ref="E2382:F2382"/>
    <mergeCell ref="H2382:I2382"/>
    <mergeCell ref="B2383:C2383"/>
    <mergeCell ref="E2383:F2383"/>
    <mergeCell ref="H2383:I2383"/>
    <mergeCell ref="B2384:C2384"/>
    <mergeCell ref="E2363:F2363"/>
    <mergeCell ref="H2363:I2363"/>
    <mergeCell ref="B2364:C2364"/>
    <mergeCell ref="E2364:F2364"/>
    <mergeCell ref="H2364:I2364"/>
    <mergeCell ref="E2365:F2365"/>
    <mergeCell ref="H2365:I2365"/>
    <mergeCell ref="B2366:C2366"/>
    <mergeCell ref="E2366:F2366"/>
    <mergeCell ref="H2366:I2366"/>
    <mergeCell ref="B2371:C2371"/>
    <mergeCell ref="E2376:F2376"/>
    <mergeCell ref="H2376:I2376"/>
    <mergeCell ref="E2378:I2378"/>
    <mergeCell ref="E2379:F2379"/>
    <mergeCell ref="H2379:I2379"/>
    <mergeCell ref="B2374:C2374"/>
    <mergeCell ref="B2377:C2377"/>
    <mergeCell ref="E2377:F2377"/>
    <mergeCell ref="H2377:I2377"/>
    <mergeCell ref="B2378:C2378"/>
    <mergeCell ref="B2382:C2382"/>
    <mergeCell ref="B2363:C2363"/>
    <mergeCell ref="J2378:L2378"/>
    <mergeCell ref="B2381:C2381"/>
    <mergeCell ref="E2381:F2381"/>
    <mergeCell ref="H2381:I2381"/>
    <mergeCell ref="B2386:C2386"/>
    <mergeCell ref="E2387:I2387"/>
    <mergeCell ref="B2372:C2372"/>
    <mergeCell ref="E2372:F2372"/>
    <mergeCell ref="H2372:I2372"/>
    <mergeCell ref="B2373:C2373"/>
    <mergeCell ref="E2373:F2373"/>
    <mergeCell ref="H2373:I2373"/>
    <mergeCell ref="E2374:F2374"/>
    <mergeCell ref="H2374:I2374"/>
    <mergeCell ref="E2371:F2371"/>
    <mergeCell ref="H2371:I2371"/>
    <mergeCell ref="B2370:C2370"/>
    <mergeCell ref="E2370:F2370"/>
    <mergeCell ref="H2370:I2370"/>
    <mergeCell ref="B2375:C2375"/>
    <mergeCell ref="E2375:F2375"/>
    <mergeCell ref="H2375:I2375"/>
    <mergeCell ref="E2386:F2386"/>
    <mergeCell ref="H2386:I2386"/>
    <mergeCell ref="E2384:F2384"/>
    <mergeCell ref="H2384:I2384"/>
    <mergeCell ref="E2385:F2385"/>
    <mergeCell ref="H2385:I2385"/>
    <mergeCell ref="E2380:F2380"/>
    <mergeCell ref="H2380:I2380"/>
    <mergeCell ref="B2387:C2387"/>
    <mergeCell ref="B2379:C2379"/>
    <mergeCell ref="B2392:C2392"/>
    <mergeCell ref="E2392:F2392"/>
    <mergeCell ref="H2392:I2392"/>
    <mergeCell ref="H2457:I2457"/>
    <mergeCell ref="B2441:C2441"/>
    <mergeCell ref="E2441:F2441"/>
    <mergeCell ref="H2441:I2441"/>
    <mergeCell ref="E2438:F2438"/>
    <mergeCell ref="H2438:I2438"/>
    <mergeCell ref="B2439:C2439"/>
    <mergeCell ref="E2439:F2439"/>
    <mergeCell ref="H2439:I2439"/>
    <mergeCell ref="E2437:F2437"/>
    <mergeCell ref="H2437:I2437"/>
    <mergeCell ref="B2437:C2437"/>
    <mergeCell ref="H2432:I2432"/>
    <mergeCell ref="E2430:F2430"/>
    <mergeCell ref="H2430:I2430"/>
    <mergeCell ref="E2419:F2419"/>
    <mergeCell ref="H2419:I2419"/>
    <mergeCell ref="B2416:L2416"/>
    <mergeCell ref="B2420:C2420"/>
    <mergeCell ref="E2420:F2420"/>
    <mergeCell ref="H2420:I2420"/>
    <mergeCell ref="B2425:C2425"/>
    <mergeCell ref="B2426:L2426"/>
    <mergeCell ref="E2427:F2427"/>
    <mergeCell ref="H2427:I2427"/>
    <mergeCell ref="B2428:C2428"/>
    <mergeCell ref="E2428:F2428"/>
    <mergeCell ref="H2428:I2428"/>
    <mergeCell ref="B2429:C2429"/>
    <mergeCell ref="H2453:I2453"/>
    <mergeCell ref="E2467:F2467"/>
    <mergeCell ref="H2467:I2467"/>
    <mergeCell ref="E2464:F2464"/>
    <mergeCell ref="H2464:I2464"/>
    <mergeCell ref="E2459:F2459"/>
    <mergeCell ref="H2459:I2459"/>
    <mergeCell ref="E2461:F2461"/>
    <mergeCell ref="H2461:I2461"/>
    <mergeCell ref="B2399:C2399"/>
    <mergeCell ref="E2399:F2399"/>
    <mergeCell ref="H2399:I2399"/>
    <mergeCell ref="B2397:C2397"/>
    <mergeCell ref="E2402:F2402"/>
    <mergeCell ref="H2402:I2402"/>
    <mergeCell ref="E2393:F2393"/>
    <mergeCell ref="H2393:I2393"/>
    <mergeCell ref="B2394:C2394"/>
    <mergeCell ref="E2394:F2394"/>
    <mergeCell ref="H2394:I2394"/>
    <mergeCell ref="B2393:C2393"/>
    <mergeCell ref="E2433:I2433"/>
    <mergeCell ref="B2442:C2442"/>
    <mergeCell ref="E2442:I2442"/>
    <mergeCell ref="B2461:C2461"/>
    <mergeCell ref="B2463:L2463"/>
    <mergeCell ref="B2464:C2464"/>
    <mergeCell ref="H2473:I2473"/>
    <mergeCell ref="E2498:F2498"/>
    <mergeCell ref="H2498:I2498"/>
    <mergeCell ref="E2499:F2499"/>
    <mergeCell ref="H2499:I2499"/>
    <mergeCell ref="E2497:F2497"/>
    <mergeCell ref="H2497:I2497"/>
    <mergeCell ref="E2495:F2495"/>
    <mergeCell ref="H2495:I2495"/>
    <mergeCell ref="B2445:C2445"/>
    <mergeCell ref="E2447:F2447"/>
    <mergeCell ref="H2447:I2447"/>
    <mergeCell ref="B2448:C2448"/>
    <mergeCell ref="E2448:F2448"/>
    <mergeCell ref="H2448:I2448"/>
    <mergeCell ref="E2457:F2457"/>
    <mergeCell ref="B2471:C2471"/>
    <mergeCell ref="E2471:F2471"/>
    <mergeCell ref="H2471:I2471"/>
    <mergeCell ref="E2472:F2472"/>
    <mergeCell ref="H2472:I2472"/>
    <mergeCell ref="B2469:C2469"/>
    <mergeCell ref="B2465:C2465"/>
    <mergeCell ref="E2465:F2465"/>
    <mergeCell ref="H2465:I2465"/>
    <mergeCell ref="B2466:C2466"/>
    <mergeCell ref="E2466:F2466"/>
    <mergeCell ref="H2466:I2466"/>
    <mergeCell ref="B2470:C2470"/>
    <mergeCell ref="E2470:F2470"/>
    <mergeCell ref="H2470:I2470"/>
    <mergeCell ref="B2472:C2472"/>
    <mergeCell ref="B2506:C2506"/>
    <mergeCell ref="E2492:F2492"/>
    <mergeCell ref="H2492:I2492"/>
    <mergeCell ref="E2490:F2490"/>
    <mergeCell ref="H2490:I2490"/>
    <mergeCell ref="B2518:C2518"/>
    <mergeCell ref="E2518:F2518"/>
    <mergeCell ref="H2518:I2518"/>
    <mergeCell ref="E2506:F2506"/>
    <mergeCell ref="H2506:I2506"/>
    <mergeCell ref="E2507:F2507"/>
    <mergeCell ref="H2507:I2507"/>
    <mergeCell ref="E2505:F2505"/>
    <mergeCell ref="H2505:I2505"/>
    <mergeCell ref="E2501:F2501"/>
    <mergeCell ref="H2501:I2501"/>
    <mergeCell ref="E2502:F2502"/>
    <mergeCell ref="H2502:I2502"/>
    <mergeCell ref="B2514:L2514"/>
    <mergeCell ref="E2516:F2516"/>
    <mergeCell ref="H2516:I2516"/>
    <mergeCell ref="E2517:F2517"/>
    <mergeCell ref="H2517:I2517"/>
    <mergeCell ref="E2519:F2519"/>
    <mergeCell ref="H2519:I2519"/>
    <mergeCell ref="B2517:C2517"/>
    <mergeCell ref="B2520:C2520"/>
    <mergeCell ref="B2521:C2521"/>
    <mergeCell ref="B2515:C2515"/>
    <mergeCell ref="E2515:F2515"/>
    <mergeCell ref="H2515:I2515"/>
    <mergeCell ref="B2511:C2511"/>
    <mergeCell ref="E2508:F2508"/>
    <mergeCell ref="H2508:I2508"/>
    <mergeCell ref="E2510:F2510"/>
    <mergeCell ref="H2510:I2510"/>
    <mergeCell ref="E2511:F2511"/>
    <mergeCell ref="H2511:I2511"/>
    <mergeCell ref="B2512:C2512"/>
    <mergeCell ref="E2512:F2512"/>
    <mergeCell ref="H2512:I2512"/>
    <mergeCell ref="B2516:C2516"/>
    <mergeCell ref="B2513:C2513"/>
    <mergeCell ref="E2513:F2513"/>
    <mergeCell ref="H2513:I2513"/>
    <mergeCell ref="B2524:C2524"/>
    <mergeCell ref="E2524:F2524"/>
    <mergeCell ref="H2524:I2524"/>
    <mergeCell ref="B2525:C2525"/>
    <mergeCell ref="B2522:C2522"/>
    <mergeCell ref="E2522:F2522"/>
    <mergeCell ref="H2522:I2522"/>
    <mergeCell ref="E2523:F2523"/>
    <mergeCell ref="H2523:I2523"/>
    <mergeCell ref="B2532:C2532"/>
    <mergeCell ref="E2534:F2534"/>
    <mergeCell ref="H2534:I2534"/>
    <mergeCell ref="E2520:F2520"/>
    <mergeCell ref="H2520:I2520"/>
    <mergeCell ref="E2521:I2521"/>
    <mergeCell ref="J2521:L2521"/>
    <mergeCell ref="B2523:C2523"/>
    <mergeCell ref="E2525:F2525"/>
    <mergeCell ref="H2525:I2525"/>
    <mergeCell ref="B2526:C2526"/>
    <mergeCell ref="E2526:F2526"/>
    <mergeCell ref="H2526:I2526"/>
    <mergeCell ref="B2527:C2527"/>
    <mergeCell ref="B2529:C2529"/>
    <mergeCell ref="E2530:I2530"/>
    <mergeCell ref="J2530:L2530"/>
    <mergeCell ref="B2531:C2531"/>
    <mergeCell ref="B2533:C2533"/>
    <mergeCell ref="E2533:F2533"/>
    <mergeCell ref="H2533:I2533"/>
    <mergeCell ref="B2534:C2534"/>
    <mergeCell ref="E2531:F2531"/>
    <mergeCell ref="B2536:C2536"/>
    <mergeCell ref="E2536:F2536"/>
    <mergeCell ref="H2536:I2536"/>
    <mergeCell ref="B2538:C2538"/>
    <mergeCell ref="B2539:C2539"/>
    <mergeCell ref="E2539:I2539"/>
    <mergeCell ref="J2539:L2539"/>
    <mergeCell ref="B2540:L2540"/>
    <mergeCell ref="B2545:C2545"/>
    <mergeCell ref="E2545:F2545"/>
    <mergeCell ref="H2545:I2545"/>
    <mergeCell ref="E2547:F2547"/>
    <mergeCell ref="H2547:I2547"/>
    <mergeCell ref="H2531:I2531"/>
    <mergeCell ref="E2527:F2527"/>
    <mergeCell ref="H2527:I2527"/>
    <mergeCell ref="E2528:F2528"/>
    <mergeCell ref="H2528:I2528"/>
    <mergeCell ref="E2529:F2529"/>
    <mergeCell ref="H2529:I2529"/>
    <mergeCell ref="B2530:C2530"/>
    <mergeCell ref="E2532:F2532"/>
    <mergeCell ref="H2532:I2532"/>
    <mergeCell ref="E2538:F2538"/>
    <mergeCell ref="H2538:I2538"/>
    <mergeCell ref="B2535:C2535"/>
    <mergeCell ref="E2535:F2535"/>
    <mergeCell ref="H2535:I2535"/>
    <mergeCell ref="E2537:F2537"/>
    <mergeCell ref="H2537:I2537"/>
    <mergeCell ref="B2548:C2548"/>
    <mergeCell ref="E2546:F2546"/>
    <mergeCell ref="H2546:I2546"/>
    <mergeCell ref="B2542:C2542"/>
    <mergeCell ref="E2542:F2542"/>
    <mergeCell ref="H2542:I2542"/>
    <mergeCell ref="E2548:F2548"/>
    <mergeCell ref="H2548:I2548"/>
    <mergeCell ref="E2541:F2541"/>
    <mergeCell ref="H2541:I2541"/>
    <mergeCell ref="B2547:C2547"/>
    <mergeCell ref="B2549:L2549"/>
    <mergeCell ref="B2554:C2554"/>
    <mergeCell ref="E2554:F2554"/>
    <mergeCell ref="H2554:I2554"/>
    <mergeCell ref="B2553:C2553"/>
    <mergeCell ref="E2553:F2553"/>
    <mergeCell ref="H2553:I2553"/>
    <mergeCell ref="E2550:F2550"/>
    <mergeCell ref="H2550:I2550"/>
    <mergeCell ref="E2551:F2551"/>
    <mergeCell ref="H2551:I2551"/>
    <mergeCell ref="B2552:C2552"/>
    <mergeCell ref="B2550:C2550"/>
    <mergeCell ref="E2552:F2552"/>
    <mergeCell ref="H2552:I2552"/>
    <mergeCell ref="E2543:F2543"/>
    <mergeCell ref="H2543:I2543"/>
    <mergeCell ref="E2544:F2544"/>
    <mergeCell ref="H2544:I2544"/>
    <mergeCell ref="B2546:C2546"/>
    <mergeCell ref="B2555:L2555"/>
    <mergeCell ref="B2573:C2573"/>
    <mergeCell ref="E2573:F2573"/>
    <mergeCell ref="H2573:I2573"/>
    <mergeCell ref="E2559:F2559"/>
    <mergeCell ref="H2559:I2559"/>
    <mergeCell ref="E2560:F2560"/>
    <mergeCell ref="H2560:I2560"/>
    <mergeCell ref="B2558:C2558"/>
    <mergeCell ref="E2558:F2558"/>
    <mergeCell ref="H2558:I2558"/>
    <mergeCell ref="B2556:C2556"/>
    <mergeCell ref="E2556:F2556"/>
    <mergeCell ref="H2556:I2556"/>
    <mergeCell ref="B2561:C2561"/>
    <mergeCell ref="B2557:C2557"/>
    <mergeCell ref="E2557:F2557"/>
    <mergeCell ref="H2557:I2557"/>
    <mergeCell ref="B2559:C2559"/>
    <mergeCell ref="E2561:F2561"/>
    <mergeCell ref="H2561:I2561"/>
    <mergeCell ref="E2562:I2562"/>
    <mergeCell ref="J2562:L2562"/>
    <mergeCell ref="B2568:C2568"/>
    <mergeCell ref="E2570:F2570"/>
    <mergeCell ref="H2570:I2570"/>
    <mergeCell ref="B2571:C2571"/>
    <mergeCell ref="E2571:I2571"/>
    <mergeCell ref="B2570:C2570"/>
    <mergeCell ref="E2569:F2569"/>
    <mergeCell ref="H2569:I2569"/>
    <mergeCell ref="E2566:F2566"/>
    <mergeCell ref="H2566:I2566"/>
    <mergeCell ref="B2567:C2567"/>
    <mergeCell ref="B2563:C2563"/>
    <mergeCell ref="E2563:F2563"/>
    <mergeCell ref="H2563:I2563"/>
    <mergeCell ref="B2564:C2564"/>
    <mergeCell ref="E2567:F2567"/>
    <mergeCell ref="H2567:I2567"/>
    <mergeCell ref="E2568:F2568"/>
    <mergeCell ref="H2568:I2568"/>
    <mergeCell ref="B2562:C2562"/>
    <mergeCell ref="E2564:F2564"/>
    <mergeCell ref="H2564:I2564"/>
    <mergeCell ref="B2565:C2565"/>
    <mergeCell ref="E2565:F2565"/>
    <mergeCell ref="H2565:I2565"/>
    <mergeCell ref="B2566:C2566"/>
    <mergeCell ref="H2583:I2583"/>
    <mergeCell ref="E2577:F2577"/>
    <mergeCell ref="H2577:I2577"/>
    <mergeCell ref="E2587:F2587"/>
    <mergeCell ref="H2587:I2587"/>
    <mergeCell ref="E2584:F2584"/>
    <mergeCell ref="H2584:I2584"/>
    <mergeCell ref="E2582:F2582"/>
    <mergeCell ref="H2582:I2582"/>
    <mergeCell ref="E2579:F2579"/>
    <mergeCell ref="H2579:I2579"/>
    <mergeCell ref="E2576:F2576"/>
    <mergeCell ref="H2576:I2576"/>
    <mergeCell ref="B2577:C2577"/>
    <mergeCell ref="B2579:C2579"/>
    <mergeCell ref="B2592:C2592"/>
    <mergeCell ref="B2588:C2588"/>
    <mergeCell ref="E2588:F2588"/>
    <mergeCell ref="H2588:I2588"/>
    <mergeCell ref="E2590:F2590"/>
    <mergeCell ref="H2590:I2590"/>
    <mergeCell ref="E2589:F2589"/>
    <mergeCell ref="H2589:I2589"/>
    <mergeCell ref="B2581:L2581"/>
    <mergeCell ref="E2585:F2585"/>
    <mergeCell ref="H2585:I2585"/>
    <mergeCell ref="B2590:C2590"/>
    <mergeCell ref="B2591:L2591"/>
    <mergeCell ref="E2592:F2592"/>
    <mergeCell ref="H2592:I2592"/>
    <mergeCell ref="B2598:C2598"/>
    <mergeCell ref="E2598:F2598"/>
    <mergeCell ref="H2598:I2598"/>
    <mergeCell ref="E2605:F2605"/>
    <mergeCell ref="H2605:I2605"/>
    <mergeCell ref="B2606:C2606"/>
    <mergeCell ref="B2589:C2589"/>
    <mergeCell ref="B2595:C2595"/>
    <mergeCell ref="E2595:F2595"/>
    <mergeCell ref="H2595:I2595"/>
    <mergeCell ref="B2600:C2600"/>
    <mergeCell ref="E2600:F2600"/>
    <mergeCell ref="H2600:I2600"/>
    <mergeCell ref="E2603:I2603"/>
    <mergeCell ref="J2603:L2603"/>
    <mergeCell ref="B2607:C2607"/>
    <mergeCell ref="B2604:C2604"/>
    <mergeCell ref="E2606:F2606"/>
    <mergeCell ref="H2606:I2606"/>
    <mergeCell ref="B2597:C2597"/>
    <mergeCell ref="E2597:F2597"/>
    <mergeCell ref="H2597:I2597"/>
    <mergeCell ref="B2593:C2593"/>
    <mergeCell ref="E2593:F2593"/>
    <mergeCell ref="H2593:I2593"/>
    <mergeCell ref="B2594:C2594"/>
    <mergeCell ref="E2594:F2594"/>
    <mergeCell ref="H2594:I2594"/>
    <mergeCell ref="E2599:F2599"/>
    <mergeCell ref="H2599:I2599"/>
    <mergeCell ref="B2603:C2603"/>
    <mergeCell ref="E2604:F2604"/>
    <mergeCell ref="E2635:F2635"/>
    <mergeCell ref="H2635:I2635"/>
    <mergeCell ref="E2636:F2636"/>
    <mergeCell ref="H2636:I2636"/>
    <mergeCell ref="E2616:F2616"/>
    <mergeCell ref="H2616:I2616"/>
    <mergeCell ref="B2632:C2632"/>
    <mergeCell ref="E2632:F2632"/>
    <mergeCell ref="H2632:I2632"/>
    <mergeCell ref="E2627:F2627"/>
    <mergeCell ref="H2627:I2627"/>
    <mergeCell ref="E2628:F2628"/>
    <mergeCell ref="H2628:I2628"/>
    <mergeCell ref="B2629:C2629"/>
    <mergeCell ref="E2625:F2625"/>
    <mergeCell ref="H2625:I2625"/>
    <mergeCell ref="B2624:C2624"/>
    <mergeCell ref="B2625:C2625"/>
    <mergeCell ref="B2623:C2623"/>
    <mergeCell ref="E2623:F2623"/>
    <mergeCell ref="H2623:I2623"/>
    <mergeCell ref="E2619:F2619"/>
    <mergeCell ref="H2619:I2619"/>
    <mergeCell ref="B2620:C2620"/>
    <mergeCell ref="E2620:F2620"/>
    <mergeCell ref="H2620:I2620"/>
    <mergeCell ref="E2618:F2618"/>
    <mergeCell ref="E2634:F2634"/>
    <mergeCell ref="H2634:I2634"/>
    <mergeCell ref="B2618:C2618"/>
    <mergeCell ref="B2645:C2645"/>
    <mergeCell ref="E2645:F2645"/>
    <mergeCell ref="H2645:I2645"/>
    <mergeCell ref="B2642:C2642"/>
    <mergeCell ref="B2643:C2643"/>
    <mergeCell ref="E2643:F2643"/>
    <mergeCell ref="H2643:I2643"/>
    <mergeCell ref="E2640:F2640"/>
    <mergeCell ref="H2640:I2640"/>
    <mergeCell ref="E2637:F2637"/>
    <mergeCell ref="H2637:I2637"/>
    <mergeCell ref="E2638:F2638"/>
    <mergeCell ref="H2638:I2638"/>
    <mergeCell ref="B2640:C2640"/>
    <mergeCell ref="B2641:L2641"/>
    <mergeCell ref="E2642:F2642"/>
    <mergeCell ref="H2642:I2642"/>
    <mergeCell ref="B2637:C2637"/>
    <mergeCell ref="B2638:C2638"/>
    <mergeCell ref="B2649:C2649"/>
    <mergeCell ref="E2651:F2651"/>
    <mergeCell ref="H2651:I2651"/>
    <mergeCell ref="E2650:F2650"/>
    <mergeCell ref="H2650:I2650"/>
    <mergeCell ref="B2656:C2656"/>
    <mergeCell ref="E2658:F2658"/>
    <mergeCell ref="H2658:I2658"/>
    <mergeCell ref="B2647:C2647"/>
    <mergeCell ref="E2647:F2647"/>
    <mergeCell ref="H2647:I2647"/>
    <mergeCell ref="B2648:C2648"/>
    <mergeCell ref="E2648:F2648"/>
    <mergeCell ref="H2648:I2648"/>
    <mergeCell ref="E2649:F2649"/>
    <mergeCell ref="H2649:I2649"/>
    <mergeCell ref="B2650:C2650"/>
    <mergeCell ref="B2652:C2652"/>
    <mergeCell ref="B2653:C2653"/>
    <mergeCell ref="B2654:C2654"/>
    <mergeCell ref="E2653:I2653"/>
    <mergeCell ref="E2700:F2700"/>
    <mergeCell ref="H2700:I2700"/>
    <mergeCell ref="E2656:F2656"/>
    <mergeCell ref="H2656:I2656"/>
    <mergeCell ref="E2657:F2657"/>
    <mergeCell ref="H2657:I2657"/>
    <mergeCell ref="B2655:C2655"/>
    <mergeCell ref="B2657:C2657"/>
    <mergeCell ref="E2652:F2652"/>
    <mergeCell ref="H2652:I2652"/>
    <mergeCell ref="E2654:F2654"/>
    <mergeCell ref="H2654:I2654"/>
    <mergeCell ref="B2680:L2680"/>
    <mergeCell ref="B2682:C2682"/>
    <mergeCell ref="E2684:F2684"/>
    <mergeCell ref="H2684:I2684"/>
    <mergeCell ref="B2685:L2685"/>
    <mergeCell ref="B2691:C2691"/>
    <mergeCell ref="E2692:I2692"/>
    <mergeCell ref="J2692:L2692"/>
    <mergeCell ref="E2693:F2693"/>
    <mergeCell ref="H2693:I2693"/>
    <mergeCell ref="B2700:C2700"/>
    <mergeCell ref="E2679:F2679"/>
    <mergeCell ref="H2679:I2679"/>
    <mergeCell ref="E2673:F2673"/>
    <mergeCell ref="H2673:I2673"/>
    <mergeCell ref="E2674:F2674"/>
    <mergeCell ref="H2674:I2674"/>
    <mergeCell ref="E2675:F2675"/>
    <mergeCell ref="H2675:I2675"/>
    <mergeCell ref="B2659:C2659"/>
    <mergeCell ref="H2730:I2730"/>
    <mergeCell ref="B2736:C2736"/>
    <mergeCell ref="B2738:C2738"/>
    <mergeCell ref="E2738:F2738"/>
    <mergeCell ref="H2738:I2738"/>
    <mergeCell ref="E2735:F2735"/>
    <mergeCell ref="H2735:I2735"/>
    <mergeCell ref="B2737:C2737"/>
    <mergeCell ref="B2731:C2731"/>
    <mergeCell ref="E2731:F2731"/>
    <mergeCell ref="H2731:I2731"/>
    <mergeCell ref="B2733:C2733"/>
    <mergeCell ref="E2733:F2733"/>
    <mergeCell ref="H2733:I2733"/>
    <mergeCell ref="B2735:C2735"/>
    <mergeCell ref="E2737:F2737"/>
    <mergeCell ref="H2737:I2737"/>
    <mergeCell ref="B2746:L2746"/>
    <mergeCell ref="E2741:F2741"/>
    <mergeCell ref="H2741:I2741"/>
    <mergeCell ref="E2742:F2742"/>
    <mergeCell ref="H2742:I2742"/>
    <mergeCell ref="B2742:C2742"/>
    <mergeCell ref="B2739:C2739"/>
    <mergeCell ref="E2739:F2739"/>
    <mergeCell ref="H2739:I2739"/>
    <mergeCell ref="B2740:C2740"/>
    <mergeCell ref="E2740:F2740"/>
    <mergeCell ref="H2740:I2740"/>
    <mergeCell ref="E2750:F2750"/>
    <mergeCell ref="H2750:I2750"/>
    <mergeCell ref="E2751:F2751"/>
    <mergeCell ref="H2751:I2751"/>
    <mergeCell ref="E2752:F2752"/>
    <mergeCell ref="H2752:I2752"/>
    <mergeCell ref="E2748:F2748"/>
    <mergeCell ref="H2748:I2748"/>
    <mergeCell ref="E2749:F2749"/>
    <mergeCell ref="H2749:I2749"/>
    <mergeCell ref="E2753:F2753"/>
    <mergeCell ref="H2753:I2753"/>
    <mergeCell ref="E2747:F2747"/>
    <mergeCell ref="H2747:I2747"/>
    <mergeCell ref="B2752:C2752"/>
    <mergeCell ref="B2753:C2753"/>
    <mergeCell ref="B2747:C2747"/>
    <mergeCell ref="B2751:C2751"/>
    <mergeCell ref="B2755:L2755"/>
    <mergeCell ref="B2756:C2756"/>
    <mergeCell ref="E2756:F2756"/>
    <mergeCell ref="H2756:I2756"/>
    <mergeCell ref="B2760:L2760"/>
    <mergeCell ref="B2761:C2761"/>
    <mergeCell ref="E2761:F2761"/>
    <mergeCell ref="H2761:I2761"/>
    <mergeCell ref="B2766:C2766"/>
    <mergeCell ref="J2767:L2767"/>
    <mergeCell ref="E2759:F2759"/>
    <mergeCell ref="H2759:I2759"/>
    <mergeCell ref="E2757:F2757"/>
    <mergeCell ref="H2757:I2757"/>
    <mergeCell ref="E2758:F2758"/>
    <mergeCell ref="H2758:I2758"/>
    <mergeCell ref="E2754:F2754"/>
    <mergeCell ref="H2754:I2754"/>
    <mergeCell ref="B2754:C2754"/>
    <mergeCell ref="B2757:C2757"/>
    <mergeCell ref="B2758:C2758"/>
    <mergeCell ref="B2759:C2759"/>
    <mergeCell ref="E2771:F2771"/>
    <mergeCell ref="H2771:I2771"/>
    <mergeCell ref="E2772:F2772"/>
    <mergeCell ref="H2772:I2772"/>
    <mergeCell ref="E2773:F2773"/>
    <mergeCell ref="H2773:I2773"/>
    <mergeCell ref="E2770:F2770"/>
    <mergeCell ref="H2770:I2770"/>
    <mergeCell ref="E2765:F2765"/>
    <mergeCell ref="H2765:I2765"/>
    <mergeCell ref="E2766:F2766"/>
    <mergeCell ref="H2766:I2766"/>
    <mergeCell ref="B2762:C2762"/>
    <mergeCell ref="E2762:F2762"/>
    <mergeCell ref="H2762:I2762"/>
    <mergeCell ref="B2763:C2763"/>
    <mergeCell ref="E2763:F2763"/>
    <mergeCell ref="H2763:I2763"/>
    <mergeCell ref="B2767:C2767"/>
    <mergeCell ref="B2768:C2768"/>
    <mergeCell ref="B2770:C2770"/>
    <mergeCell ref="B2764:C2764"/>
    <mergeCell ref="E2764:F2764"/>
    <mergeCell ref="H2764:I2764"/>
    <mergeCell ref="B2769:C2769"/>
    <mergeCell ref="E2769:F2769"/>
    <mergeCell ref="H2769:I2769"/>
    <mergeCell ref="E2768:F2768"/>
    <mergeCell ref="H2768:I2768"/>
    <mergeCell ref="E2767:I2767"/>
    <mergeCell ref="E2822:F2822"/>
    <mergeCell ref="H2822:I2822"/>
    <mergeCell ref="E2820:F2820"/>
    <mergeCell ref="H2820:I2820"/>
    <mergeCell ref="E2821:F2821"/>
    <mergeCell ref="H2821:I2821"/>
    <mergeCell ref="B2817:C2817"/>
    <mergeCell ref="E2817:F2817"/>
    <mergeCell ref="H2817:I2817"/>
    <mergeCell ref="B2818:C2818"/>
    <mergeCell ref="B2822:C2822"/>
    <mergeCell ref="E2824:F2824"/>
    <mergeCell ref="H2824:I2824"/>
    <mergeCell ref="H2787:I2787"/>
    <mergeCell ref="E2783:F2783"/>
    <mergeCell ref="H2783:I2783"/>
    <mergeCell ref="E2784:F2784"/>
    <mergeCell ref="H2784:I2784"/>
    <mergeCell ref="E2785:I2785"/>
    <mergeCell ref="B2819:C2819"/>
    <mergeCell ref="E2819:F2819"/>
    <mergeCell ref="H2819:I2819"/>
    <mergeCell ref="B2820:C2820"/>
    <mergeCell ref="B2823:C2823"/>
    <mergeCell ref="E2823:I2823"/>
    <mergeCell ref="E2797:F2797"/>
    <mergeCell ref="H2797:I2797"/>
    <mergeCell ref="B2795:C2795"/>
    <mergeCell ref="E2795:F2795"/>
    <mergeCell ref="H2795:I2795"/>
    <mergeCell ref="B2796:C2796"/>
    <mergeCell ref="E2796:F2796"/>
    <mergeCell ref="B2850:C2850"/>
    <mergeCell ref="E2826:F2826"/>
    <mergeCell ref="H2826:I2826"/>
    <mergeCell ref="E2827:F2827"/>
    <mergeCell ref="H2827:I2827"/>
    <mergeCell ref="E2830:F2830"/>
    <mergeCell ref="H2830:I2830"/>
    <mergeCell ref="E2831:F2831"/>
    <mergeCell ref="H2831:I2831"/>
    <mergeCell ref="B2826:C2826"/>
    <mergeCell ref="B2827:C2827"/>
    <mergeCell ref="B2828:C2828"/>
    <mergeCell ref="B2832:C2832"/>
    <mergeCell ref="E2850:F2850"/>
    <mergeCell ref="H2850:I2850"/>
    <mergeCell ref="E2837:F2837"/>
    <mergeCell ref="H2837:I2837"/>
    <mergeCell ref="E2838:F2838"/>
    <mergeCell ref="H2838:I2838"/>
    <mergeCell ref="E2835:F2835"/>
    <mergeCell ref="H2835:I2835"/>
    <mergeCell ref="E2836:F2836"/>
    <mergeCell ref="H2836:I2836"/>
    <mergeCell ref="E2839:F2839"/>
    <mergeCell ref="H2839:I2839"/>
    <mergeCell ref="E2828:F2828"/>
    <mergeCell ref="H2828:I2828"/>
    <mergeCell ref="B2831:C2831"/>
    <mergeCell ref="B2838:C2838"/>
    <mergeCell ref="E2849:F2849"/>
    <mergeCell ref="H2849:I2849"/>
    <mergeCell ref="B2841:C2841"/>
    <mergeCell ref="E2851:F2851"/>
    <mergeCell ref="H2851:I2851"/>
    <mergeCell ref="E2848:F2848"/>
    <mergeCell ref="H2848:I2848"/>
    <mergeCell ref="E2846:F2846"/>
    <mergeCell ref="H2846:I2846"/>
    <mergeCell ref="E2843:F2843"/>
    <mergeCell ref="H2843:I2843"/>
    <mergeCell ref="E2844:F2844"/>
    <mergeCell ref="H2844:I2844"/>
    <mergeCell ref="E2840:F2840"/>
    <mergeCell ref="H2840:I2840"/>
    <mergeCell ref="B2856:C2856"/>
    <mergeCell ref="E2856:F2856"/>
    <mergeCell ref="H2856:I2856"/>
    <mergeCell ref="B2858:C2858"/>
    <mergeCell ref="E2860:F2860"/>
    <mergeCell ref="H2860:I2860"/>
    <mergeCell ref="B2854:C2854"/>
    <mergeCell ref="E2855:F2855"/>
    <mergeCell ref="H2855:I2855"/>
    <mergeCell ref="E2852:F2852"/>
    <mergeCell ref="H2852:I2852"/>
    <mergeCell ref="B2853:C2853"/>
    <mergeCell ref="E2853:F2853"/>
    <mergeCell ref="H2853:I2853"/>
    <mergeCell ref="B2855:C2855"/>
    <mergeCell ref="E2857:F2857"/>
    <mergeCell ref="H2857:I2857"/>
    <mergeCell ref="E2854:I2854"/>
    <mergeCell ref="E2858:F2858"/>
    <mergeCell ref="H2858:I2858"/>
    <mergeCell ref="H2867:I2867"/>
    <mergeCell ref="B2862:C2862"/>
    <mergeCell ref="E2862:F2862"/>
    <mergeCell ref="H2862:I2862"/>
    <mergeCell ref="B2886:L2886"/>
    <mergeCell ref="E2895:F2895"/>
    <mergeCell ref="H2895:I2895"/>
    <mergeCell ref="B2893:C2893"/>
    <mergeCell ref="B2894:C2894"/>
    <mergeCell ref="E2894:F2894"/>
    <mergeCell ref="H2894:I2894"/>
    <mergeCell ref="B2892:C2892"/>
    <mergeCell ref="E2892:F2892"/>
    <mergeCell ref="H2892:I2892"/>
    <mergeCell ref="E2896:F2896"/>
    <mergeCell ref="H2896:I2896"/>
    <mergeCell ref="E2889:F2889"/>
    <mergeCell ref="H2889:I2889"/>
    <mergeCell ref="E2890:F2890"/>
    <mergeCell ref="H2890:I2890"/>
    <mergeCell ref="B2889:C2889"/>
    <mergeCell ref="E2891:F2891"/>
    <mergeCell ref="H2891:I2891"/>
    <mergeCell ref="E2893:I2893"/>
    <mergeCell ref="E2878:F2878"/>
    <mergeCell ref="H2878:I2878"/>
    <mergeCell ref="E2887:F2887"/>
    <mergeCell ref="H2887:I2887"/>
    <mergeCell ref="B2888:C2888"/>
    <mergeCell ref="E2888:F2888"/>
    <mergeCell ref="H2888:I2888"/>
    <mergeCell ref="B2890:C2890"/>
    <mergeCell ref="E2912:F2912"/>
    <mergeCell ref="H2912:I2912"/>
    <mergeCell ref="E2913:F2913"/>
    <mergeCell ref="H2913:I2913"/>
    <mergeCell ref="E2914:F2914"/>
    <mergeCell ref="H2914:I2914"/>
    <mergeCell ref="E2911:F2911"/>
    <mergeCell ref="H2911:I2911"/>
    <mergeCell ref="E2906:F2906"/>
    <mergeCell ref="H2906:I2906"/>
    <mergeCell ref="E2904:F2904"/>
    <mergeCell ref="H2904:I2904"/>
    <mergeCell ref="E2905:F2905"/>
    <mergeCell ref="H2905:I2905"/>
    <mergeCell ref="B2922:L2922"/>
    <mergeCell ref="B2926:C2926"/>
    <mergeCell ref="E2928:F2928"/>
    <mergeCell ref="H2928:I2928"/>
    <mergeCell ref="E2933:F2933"/>
    <mergeCell ref="H2933:I2933"/>
    <mergeCell ref="E2930:F2930"/>
    <mergeCell ref="H2930:I2930"/>
    <mergeCell ref="E2931:F2931"/>
    <mergeCell ref="H2931:I2931"/>
    <mergeCell ref="B2933:C2933"/>
    <mergeCell ref="B2935:C2935"/>
    <mergeCell ref="E2936:I2936"/>
    <mergeCell ref="E2939:F2939"/>
    <mergeCell ref="H2939:I2939"/>
    <mergeCell ref="E2932:F2932"/>
    <mergeCell ref="H2932:I2932"/>
    <mergeCell ref="H2934:I2934"/>
    <mergeCell ref="E2941:F2941"/>
    <mergeCell ref="H2941:I2941"/>
    <mergeCell ref="H2925:I2925"/>
    <mergeCell ref="E2926:F2926"/>
    <mergeCell ref="H2926:I2926"/>
    <mergeCell ref="B2932:C2932"/>
    <mergeCell ref="B2929:L2929"/>
    <mergeCell ref="J2936:L2936"/>
    <mergeCell ref="E2937:F2937"/>
    <mergeCell ref="H2937:I2937"/>
    <mergeCell ref="B2938:C2938"/>
    <mergeCell ref="E2938:F2938"/>
    <mergeCell ref="H2938:I2938"/>
    <mergeCell ref="B2939:C2939"/>
    <mergeCell ref="B2941:C2941"/>
    <mergeCell ref="H2952:I2952"/>
    <mergeCell ref="E2953:F2953"/>
    <mergeCell ref="H2953:I2953"/>
    <mergeCell ref="E2959:F2959"/>
    <mergeCell ref="H2959:I2959"/>
    <mergeCell ref="B2964:L2964"/>
    <mergeCell ref="E2966:F2966"/>
    <mergeCell ref="H2966:I2966"/>
    <mergeCell ref="B2969:L2969"/>
    <mergeCell ref="B2973:C2973"/>
    <mergeCell ref="E2975:F2975"/>
    <mergeCell ref="H2975:I2975"/>
    <mergeCell ref="E2955:F2955"/>
    <mergeCell ref="H2955:I2955"/>
    <mergeCell ref="E2952:F2952"/>
    <mergeCell ref="E2935:F2935"/>
    <mergeCell ref="H2935:I2935"/>
    <mergeCell ref="B2936:C2936"/>
    <mergeCell ref="B2940:C2940"/>
    <mergeCell ref="E2940:F2940"/>
    <mergeCell ref="H2940:I2940"/>
    <mergeCell ref="B2937:C2937"/>
    <mergeCell ref="E2942:F2942"/>
    <mergeCell ref="H2942:I2942"/>
    <mergeCell ref="B2942:C2942"/>
    <mergeCell ref="B2944:C2944"/>
    <mergeCell ref="B2945:C2945"/>
    <mergeCell ref="E2945:I2945"/>
    <mergeCell ref="J2945:L2945"/>
    <mergeCell ref="B2946:L2946"/>
    <mergeCell ref="B2949:C2949"/>
    <mergeCell ref="E2954:F2954"/>
    <mergeCell ref="E2961:F2961"/>
    <mergeCell ref="H2961:I2961"/>
    <mergeCell ref="E2962:F2962"/>
    <mergeCell ref="H2962:I2962"/>
    <mergeCell ref="E2956:F2956"/>
    <mergeCell ref="H2956:I2956"/>
    <mergeCell ref="E2957:F2957"/>
    <mergeCell ref="H2957:I2957"/>
    <mergeCell ref="B2960:C2960"/>
    <mergeCell ref="B2961:C2961"/>
    <mergeCell ref="B2962:C2962"/>
    <mergeCell ref="E2958:F2958"/>
    <mergeCell ref="H2958:I2958"/>
    <mergeCell ref="B2975:C2975"/>
    <mergeCell ref="B2963:C2963"/>
    <mergeCell ref="E2963:F2963"/>
    <mergeCell ref="H2963:I2963"/>
    <mergeCell ref="B2968:C2968"/>
    <mergeCell ref="E2970:F2970"/>
    <mergeCell ref="H2970:I2970"/>
    <mergeCell ref="E3016:F3016"/>
    <mergeCell ref="H3016:I3016"/>
    <mergeCell ref="E3049:F3049"/>
    <mergeCell ref="H3049:I3049"/>
    <mergeCell ref="E3050:F3050"/>
    <mergeCell ref="H3050:I3050"/>
    <mergeCell ref="E3048:F3048"/>
    <mergeCell ref="H3048:I3048"/>
    <mergeCell ref="E3042:F3042"/>
    <mergeCell ref="H3042:I3042"/>
    <mergeCell ref="E3043:F3043"/>
    <mergeCell ref="H3043:I3043"/>
    <mergeCell ref="H3021:I3021"/>
    <mergeCell ref="E3022:F3022"/>
    <mergeCell ref="H3022:I3022"/>
    <mergeCell ref="E3023:F3023"/>
    <mergeCell ref="H3023:I3023"/>
    <mergeCell ref="E3024:I3024"/>
    <mergeCell ref="E3044:F3044"/>
    <mergeCell ref="H3044:I3044"/>
    <mergeCell ref="E3031:F3031"/>
    <mergeCell ref="H3031:I3031"/>
    <mergeCell ref="E3028:F3028"/>
    <mergeCell ref="H3028:I3028"/>
    <mergeCell ref="E3018:F3018"/>
    <mergeCell ref="H3018:I3018"/>
    <mergeCell ref="E3027:F3027"/>
    <mergeCell ref="H3027:I3027"/>
    <mergeCell ref="E3053:F3053"/>
    <mergeCell ref="H3053:I3053"/>
    <mergeCell ref="E3051:F3051"/>
    <mergeCell ref="H3051:I3051"/>
    <mergeCell ref="E3082:F3082"/>
    <mergeCell ref="H3082:I3082"/>
    <mergeCell ref="E3083:F3083"/>
    <mergeCell ref="H3083:I3083"/>
    <mergeCell ref="E3080:F3080"/>
    <mergeCell ref="H3080:I3080"/>
    <mergeCell ref="E3081:F3081"/>
    <mergeCell ref="H3081:I3081"/>
    <mergeCell ref="E3072:F3072"/>
    <mergeCell ref="H3072:I3072"/>
    <mergeCell ref="E3070:F3070"/>
    <mergeCell ref="H3070:I3070"/>
    <mergeCell ref="B3067:C3067"/>
    <mergeCell ref="E3067:F3067"/>
    <mergeCell ref="H3067:I3067"/>
    <mergeCell ref="E3065:F3065"/>
    <mergeCell ref="H3065:I3065"/>
    <mergeCell ref="E3066:F3066"/>
    <mergeCell ref="H3066:I3066"/>
    <mergeCell ref="B3072:C3072"/>
    <mergeCell ref="B3076:C3076"/>
    <mergeCell ref="B3077:C3077"/>
    <mergeCell ref="B3078:C3078"/>
    <mergeCell ref="B3079:L3079"/>
    <mergeCell ref="B3080:C3080"/>
    <mergeCell ref="B3081:C3081"/>
    <mergeCell ref="B3082:C3082"/>
    <mergeCell ref="B3083:C3083"/>
    <mergeCell ref="H3085:I3085"/>
    <mergeCell ref="H3106:I3106"/>
    <mergeCell ref="E3109:F3109"/>
    <mergeCell ref="H3109:I3109"/>
    <mergeCell ref="B3101:C3101"/>
    <mergeCell ref="E3101:F3101"/>
    <mergeCell ref="H3101:I3101"/>
    <mergeCell ref="B3099:C3099"/>
    <mergeCell ref="E3099:F3099"/>
    <mergeCell ref="H3099:I3099"/>
    <mergeCell ref="B3100:C3100"/>
    <mergeCell ref="E3100:F3100"/>
    <mergeCell ref="H3100:I3100"/>
    <mergeCell ref="E3097:F3097"/>
    <mergeCell ref="H3097:I3097"/>
    <mergeCell ref="E3096:F3096"/>
    <mergeCell ref="H3096:I3096"/>
    <mergeCell ref="E3102:F3102"/>
    <mergeCell ref="H3102:I3102"/>
    <mergeCell ref="B3103:C3103"/>
    <mergeCell ref="E3103:F3103"/>
    <mergeCell ref="H3103:I3103"/>
    <mergeCell ref="B3104:C3104"/>
    <mergeCell ref="E3104:I3104"/>
    <mergeCell ref="B3085:C3085"/>
    <mergeCell ref="B3086:C3086"/>
    <mergeCell ref="E3086:I3086"/>
    <mergeCell ref="E3085:F3085"/>
    <mergeCell ref="E3118:F3118"/>
    <mergeCell ref="H3118:I3118"/>
    <mergeCell ref="E3136:I3136"/>
    <mergeCell ref="J3136:L3136"/>
    <mergeCell ref="B3137:L3137"/>
    <mergeCell ref="B3130:C3130"/>
    <mergeCell ref="E3130:F3130"/>
    <mergeCell ref="H3130:I3130"/>
    <mergeCell ref="B3131:C3131"/>
    <mergeCell ref="E3131:F3131"/>
    <mergeCell ref="H3131:I3131"/>
    <mergeCell ref="B3129:C3129"/>
    <mergeCell ref="E3129:F3129"/>
    <mergeCell ref="H3129:I3129"/>
    <mergeCell ref="E3126:F3126"/>
    <mergeCell ref="H3126:I3126"/>
    <mergeCell ref="E3125:F3125"/>
    <mergeCell ref="H3125:I3125"/>
    <mergeCell ref="E3123:F3123"/>
    <mergeCell ref="H3123:I3123"/>
    <mergeCell ref="E3124:F3124"/>
    <mergeCell ref="H3124:I3124"/>
    <mergeCell ref="B3122:C3122"/>
    <mergeCell ref="B3123:C3123"/>
    <mergeCell ref="B3124:C3124"/>
    <mergeCell ref="B3127:C3127"/>
    <mergeCell ref="B3128:C3128"/>
    <mergeCell ref="E3122:F3122"/>
    <mergeCell ref="H3122:I3122"/>
    <mergeCell ref="H3155:I3155"/>
    <mergeCell ref="B3156:C3156"/>
    <mergeCell ref="B3160:C3160"/>
    <mergeCell ref="B3161:C3161"/>
    <mergeCell ref="B3163:C3163"/>
    <mergeCell ref="B3164:C3164"/>
    <mergeCell ref="B3165:C3165"/>
    <mergeCell ref="B3166:C3166"/>
    <mergeCell ref="B3168:C3168"/>
    <mergeCell ref="B3169:C3169"/>
    <mergeCell ref="E3169:I3169"/>
    <mergeCell ref="H3134:I3134"/>
    <mergeCell ref="E3135:F3135"/>
    <mergeCell ref="H3135:I3135"/>
    <mergeCell ref="B3136:C3136"/>
    <mergeCell ref="E3138:F3138"/>
    <mergeCell ref="H3138:I3138"/>
    <mergeCell ref="E3148:F3148"/>
    <mergeCell ref="H3148:I3148"/>
    <mergeCell ref="B3153:C3153"/>
    <mergeCell ref="E3153:F3153"/>
    <mergeCell ref="H3153:I3153"/>
    <mergeCell ref="B3157:L3157"/>
    <mergeCell ref="E3156:F3156"/>
    <mergeCell ref="H3156:I3156"/>
    <mergeCell ref="B3154:C3154"/>
    <mergeCell ref="E3150:F3150"/>
    <mergeCell ref="H3150:I3150"/>
    <mergeCell ref="E3151:F3151"/>
    <mergeCell ref="H3151:I3151"/>
    <mergeCell ref="E3149:F3149"/>
    <mergeCell ref="H3149:I3149"/>
    <mergeCell ref="E3146:F3146"/>
    <mergeCell ref="H3146:I3146"/>
    <mergeCell ref="E3142:F3142"/>
    <mergeCell ref="H3142:I3142"/>
    <mergeCell ref="E3144:F3144"/>
    <mergeCell ref="H3144:I3144"/>
    <mergeCell ref="E3143:F3143"/>
    <mergeCell ref="H3143:I3143"/>
    <mergeCell ref="E3145:F3145"/>
    <mergeCell ref="H3145:I3145"/>
    <mergeCell ref="E3154:F3154"/>
    <mergeCell ref="H3154:I3154"/>
    <mergeCell ref="B3155:C3155"/>
    <mergeCell ref="E3155:F3155"/>
    <mergeCell ref="H3181:I3181"/>
    <mergeCell ref="E3176:F3176"/>
    <mergeCell ref="H3176:I3176"/>
    <mergeCell ref="E3180:F3180"/>
    <mergeCell ref="H3180:I3180"/>
    <mergeCell ref="E3181:F3181"/>
    <mergeCell ref="B3159:C3159"/>
    <mergeCell ref="E3158:F3158"/>
    <mergeCell ref="H3158:I3158"/>
    <mergeCell ref="B3173:C3173"/>
    <mergeCell ref="B3158:C3158"/>
    <mergeCell ref="E3160:F3160"/>
    <mergeCell ref="H3160:I3160"/>
    <mergeCell ref="B3162:L3162"/>
    <mergeCell ref="B3170:C3170"/>
    <mergeCell ref="E3170:F3170"/>
    <mergeCell ref="H3170:I3170"/>
    <mergeCell ref="B3171:C3171"/>
    <mergeCell ref="E3199:F3199"/>
    <mergeCell ref="H3199:I3199"/>
    <mergeCell ref="E3195:F3195"/>
    <mergeCell ref="H3195:I3195"/>
    <mergeCell ref="E3197:F3197"/>
    <mergeCell ref="H3197:I3197"/>
    <mergeCell ref="E3190:F3190"/>
    <mergeCell ref="H3190:I3190"/>
    <mergeCell ref="E3192:F3192"/>
    <mergeCell ref="H3192:I3192"/>
    <mergeCell ref="E3185:F3185"/>
    <mergeCell ref="H3185:I3185"/>
    <mergeCell ref="E3177:F3177"/>
    <mergeCell ref="H3177:I3177"/>
    <mergeCell ref="E3182:F3182"/>
    <mergeCell ref="H3182:I3182"/>
    <mergeCell ref="E3189:F3189"/>
    <mergeCell ref="H3189:I3189"/>
    <mergeCell ref="E3198:F3198"/>
    <mergeCell ref="H3198:I3198"/>
    <mergeCell ref="E3178:I3178"/>
    <mergeCell ref="E3215:F3215"/>
    <mergeCell ref="H3215:I3215"/>
    <mergeCell ref="E3214:F3214"/>
    <mergeCell ref="H3214:I3214"/>
    <mergeCell ref="E3210:F3210"/>
    <mergeCell ref="H3210:I3210"/>
    <mergeCell ref="E3211:F3211"/>
    <mergeCell ref="H3211:I3211"/>
    <mergeCell ref="B3211:C3211"/>
    <mergeCell ref="B3212:C3212"/>
    <mergeCell ref="B3216:C3216"/>
    <mergeCell ref="B3217:C3217"/>
    <mergeCell ref="B3218:C3218"/>
    <mergeCell ref="E3216:F3216"/>
    <mergeCell ref="H3216:I3216"/>
    <mergeCell ref="B3210:C3210"/>
    <mergeCell ref="E3212:F3212"/>
    <mergeCell ref="H3212:I3212"/>
    <mergeCell ref="B3213:L3213"/>
    <mergeCell ref="B3219:C3219"/>
    <mergeCell ref="B3220:L3220"/>
    <mergeCell ref="E3224:F3224"/>
    <mergeCell ref="H3224:I3224"/>
    <mergeCell ref="E3223:F3223"/>
    <mergeCell ref="H3223:I3223"/>
    <mergeCell ref="E3219:F3219"/>
    <mergeCell ref="H3219:I3219"/>
    <mergeCell ref="B3221:C3221"/>
    <mergeCell ref="E3226:F3226"/>
    <mergeCell ref="H3226:I3226"/>
    <mergeCell ref="E3225:F3225"/>
    <mergeCell ref="H3225:I3225"/>
    <mergeCell ref="E3217:F3217"/>
    <mergeCell ref="H3217:I3217"/>
    <mergeCell ref="E3218:F3218"/>
    <mergeCell ref="H3218:I3218"/>
    <mergeCell ref="E3221:F3221"/>
    <mergeCell ref="H3221:I3221"/>
    <mergeCell ref="B3222:C3222"/>
    <mergeCell ref="E3222:F3222"/>
    <mergeCell ref="H3222:I3222"/>
    <mergeCell ref="B3223:C3223"/>
    <mergeCell ref="B3224:C3224"/>
    <mergeCell ref="B3226:C3226"/>
    <mergeCell ref="H3233:I3233"/>
    <mergeCell ref="E3229:F3229"/>
    <mergeCell ref="H3229:I3229"/>
    <mergeCell ref="E3230:F3230"/>
    <mergeCell ref="H3230:I3230"/>
    <mergeCell ref="E3232:F3232"/>
    <mergeCell ref="H3232:I3232"/>
    <mergeCell ref="B3228:C3228"/>
    <mergeCell ref="E3228:F3228"/>
    <mergeCell ref="H3228:I3228"/>
    <mergeCell ref="E3231:F3231"/>
    <mergeCell ref="H3231:I3231"/>
    <mergeCell ref="B3227:C3227"/>
    <mergeCell ref="E3227:I3227"/>
    <mergeCell ref="J3227:L3227"/>
    <mergeCell ref="B3229:C3229"/>
    <mergeCell ref="B3230:C3230"/>
    <mergeCell ref="B3231:C3231"/>
    <mergeCell ref="B3232:C3232"/>
    <mergeCell ref="B3233:C3233"/>
    <mergeCell ref="E3272:F3272"/>
    <mergeCell ref="H3272:I3272"/>
    <mergeCell ref="E3273:F3273"/>
    <mergeCell ref="H3273:I3273"/>
    <mergeCell ref="E3271:F3271"/>
    <mergeCell ref="H3271:I3271"/>
    <mergeCell ref="E3267:F3267"/>
    <mergeCell ref="H3267:I3267"/>
    <mergeCell ref="E3265:F3265"/>
    <mergeCell ref="H3265:I3265"/>
    <mergeCell ref="E3266:F3266"/>
    <mergeCell ref="H3266:I3266"/>
    <mergeCell ref="E3263:F3263"/>
    <mergeCell ref="H3263:I3263"/>
    <mergeCell ref="E3264:F3264"/>
    <mergeCell ref="H3264:I3264"/>
    <mergeCell ref="B3235:C3235"/>
    <mergeCell ref="B3236:C3236"/>
    <mergeCell ref="E3236:I3236"/>
    <mergeCell ref="E3243:F3243"/>
    <mergeCell ref="H3243:I3243"/>
    <mergeCell ref="E3239:F3239"/>
    <mergeCell ref="H3239:I3239"/>
    <mergeCell ref="E3240:F3240"/>
    <mergeCell ref="H3240:I3240"/>
    <mergeCell ref="E3238:F3238"/>
    <mergeCell ref="H3238:I3238"/>
    <mergeCell ref="E3241:F3241"/>
    <mergeCell ref="H3241:I3241"/>
    <mergeCell ref="E3242:F3242"/>
    <mergeCell ref="H3242:I3242"/>
    <mergeCell ref="E3235:F3235"/>
    <mergeCell ref="E3275:F3275"/>
    <mergeCell ref="H3275:I3275"/>
    <mergeCell ref="E3277:F3277"/>
    <mergeCell ref="H3277:I3277"/>
    <mergeCell ref="E3306:F3306"/>
    <mergeCell ref="H3306:I3306"/>
    <mergeCell ref="E3307:F3307"/>
    <mergeCell ref="H3307:I3307"/>
    <mergeCell ref="E3302:F3302"/>
    <mergeCell ref="H3302:I3302"/>
    <mergeCell ref="E3303:F3303"/>
    <mergeCell ref="H3303:I3303"/>
    <mergeCell ref="E3300:F3300"/>
    <mergeCell ref="H3300:I3300"/>
    <mergeCell ref="B3297:C3297"/>
    <mergeCell ref="E3299:F3299"/>
    <mergeCell ref="H3299:I3299"/>
    <mergeCell ref="E3296:F3296"/>
    <mergeCell ref="H3296:I3296"/>
    <mergeCell ref="E3305:F3305"/>
    <mergeCell ref="H3305:I3305"/>
    <mergeCell ref="E3279:F3279"/>
    <mergeCell ref="H3279:I3279"/>
    <mergeCell ref="E3295:F3295"/>
    <mergeCell ref="H3295:I3295"/>
    <mergeCell ref="E3304:F3304"/>
    <mergeCell ref="H3304:I3304"/>
    <mergeCell ref="B3296:C3296"/>
    <mergeCell ref="E3297:I3297"/>
    <mergeCell ref="B3329:C3329"/>
    <mergeCell ref="E3329:F3329"/>
    <mergeCell ref="H3329:I3329"/>
    <mergeCell ref="B3326:C3326"/>
    <mergeCell ref="E3326:F3326"/>
    <mergeCell ref="H3326:I3326"/>
    <mergeCell ref="B3324:C3324"/>
    <mergeCell ref="E3324:F3324"/>
    <mergeCell ref="H3324:I3324"/>
    <mergeCell ref="B3321:C3321"/>
    <mergeCell ref="E3312:F3312"/>
    <mergeCell ref="H3312:I3312"/>
    <mergeCell ref="E3336:F3336"/>
    <mergeCell ref="H3336:I3336"/>
    <mergeCell ref="E3333:F3333"/>
    <mergeCell ref="H3333:I3333"/>
    <mergeCell ref="E3332:F3332"/>
    <mergeCell ref="H3332:I3332"/>
    <mergeCell ref="B3330:C3330"/>
    <mergeCell ref="H3316:I3316"/>
    <mergeCell ref="E3342:F3342"/>
    <mergeCell ref="H3342:I3342"/>
    <mergeCell ref="E3340:F3340"/>
    <mergeCell ref="H3340:I3340"/>
    <mergeCell ref="E3341:F3341"/>
    <mergeCell ref="H3341:I3341"/>
    <mergeCell ref="E3334:F3334"/>
    <mergeCell ref="H3334:I3334"/>
    <mergeCell ref="B3332:C3332"/>
    <mergeCell ref="B3334:C3334"/>
    <mergeCell ref="B3335:C3335"/>
    <mergeCell ref="E3335:I3335"/>
    <mergeCell ref="J3335:L3335"/>
    <mergeCell ref="B3336:C3336"/>
    <mergeCell ref="B3337:C3337"/>
    <mergeCell ref="B3338:C3338"/>
    <mergeCell ref="B3340:C3340"/>
    <mergeCell ref="B3341:C3341"/>
    <mergeCell ref="E3338:F3338"/>
    <mergeCell ref="H3338:I3338"/>
    <mergeCell ref="B3339:C3339"/>
    <mergeCell ref="E3339:F3339"/>
    <mergeCell ref="H3339:I3339"/>
    <mergeCell ref="E3337:F3337"/>
    <mergeCell ref="H3337:I3337"/>
    <mergeCell ref="E3343:F3343"/>
    <mergeCell ref="H3343:I3343"/>
    <mergeCell ref="B3343:C3343"/>
    <mergeCell ref="B3344:C3344"/>
    <mergeCell ref="E3344:I3344"/>
    <mergeCell ref="B3370:C3370"/>
    <mergeCell ref="E3370:F3370"/>
    <mergeCell ref="H3370:I3370"/>
    <mergeCell ref="B3375:C3375"/>
    <mergeCell ref="E3377:F3377"/>
    <mergeCell ref="H3377:I3377"/>
    <mergeCell ref="E3357:F3357"/>
    <mergeCell ref="H3357:I3357"/>
    <mergeCell ref="E3358:F3358"/>
    <mergeCell ref="H3358:I3358"/>
    <mergeCell ref="E3354:F3354"/>
    <mergeCell ref="H3354:I3354"/>
    <mergeCell ref="E3356:F3356"/>
    <mergeCell ref="H3356:I3356"/>
    <mergeCell ref="E3352:F3352"/>
    <mergeCell ref="H3352:I3352"/>
    <mergeCell ref="E3359:F3359"/>
    <mergeCell ref="H3359:I3359"/>
    <mergeCell ref="B3352:C3352"/>
    <mergeCell ref="B3353:C3353"/>
    <mergeCell ref="B3354:C3354"/>
    <mergeCell ref="B3356:C3356"/>
    <mergeCell ref="B3357:C3357"/>
    <mergeCell ref="B3358:C3358"/>
    <mergeCell ref="B3359:C3359"/>
    <mergeCell ref="E3369:F3369"/>
    <mergeCell ref="H3369:I3369"/>
    <mergeCell ref="E3368:F3368"/>
    <mergeCell ref="H3368:I3368"/>
    <mergeCell ref="E3364:F3364"/>
    <mergeCell ref="H3364:I3364"/>
    <mergeCell ref="B3362:C3362"/>
    <mergeCell ref="E3365:F3365"/>
    <mergeCell ref="H3365:I3365"/>
    <mergeCell ref="B3365:C3365"/>
    <mergeCell ref="E3367:F3367"/>
    <mergeCell ref="H3367:I3367"/>
    <mergeCell ref="H219:I219"/>
    <mergeCell ref="B216:C216"/>
    <mergeCell ref="E206:F206"/>
    <mergeCell ref="H206:I206"/>
    <mergeCell ref="E203:F203"/>
    <mergeCell ref="H203:I203"/>
    <mergeCell ref="B202:C202"/>
    <mergeCell ref="E202:F202"/>
    <mergeCell ref="H202:I202"/>
    <mergeCell ref="B207:C207"/>
    <mergeCell ref="E220:F220"/>
    <mergeCell ref="H220:I220"/>
    <mergeCell ref="E218:F218"/>
    <mergeCell ref="H218:I218"/>
    <mergeCell ref="E219:F219"/>
    <mergeCell ref="H693:I693"/>
    <mergeCell ref="E695:F695"/>
    <mergeCell ref="H695:I695"/>
    <mergeCell ref="E687:F687"/>
    <mergeCell ref="H687:I687"/>
    <mergeCell ref="B688:C688"/>
    <mergeCell ref="E688:F688"/>
    <mergeCell ref="B3373:C3373"/>
    <mergeCell ref="E3375:F3375"/>
    <mergeCell ref="H3375:I3375"/>
    <mergeCell ref="B3377:C3377"/>
    <mergeCell ref="B3378:C3378"/>
    <mergeCell ref="E3371:F3371"/>
    <mergeCell ref="H3371:I3371"/>
    <mergeCell ref="B3372:C3372"/>
    <mergeCell ref="E3372:F3372"/>
    <mergeCell ref="H3372:I3372"/>
    <mergeCell ref="E229:F229"/>
    <mergeCell ref="H229:I229"/>
    <mergeCell ref="E134:F134"/>
    <mergeCell ref="H134:I134"/>
    <mergeCell ref="B137:C137"/>
    <mergeCell ref="B168:C168"/>
    <mergeCell ref="E168:F168"/>
    <mergeCell ref="H168:I168"/>
    <mergeCell ref="E170:F170"/>
    <mergeCell ref="H170:I170"/>
    <mergeCell ref="B167:C167"/>
    <mergeCell ref="E167:F167"/>
    <mergeCell ref="H167:I167"/>
    <mergeCell ref="E163:F163"/>
    <mergeCell ref="H163:I163"/>
    <mergeCell ref="E164:F164"/>
    <mergeCell ref="H164:I164"/>
    <mergeCell ref="E165:F165"/>
    <mergeCell ref="E226:F226"/>
    <mergeCell ref="H226:I226"/>
    <mergeCell ref="E227:F227"/>
    <mergeCell ref="H227:I227"/>
    <mergeCell ref="H685:I685"/>
    <mergeCell ref="B683:C683"/>
    <mergeCell ref="E683:F683"/>
    <mergeCell ref="H683:I683"/>
    <mergeCell ref="E684:F684"/>
    <mergeCell ref="H684:I684"/>
    <mergeCell ref="B770:C770"/>
    <mergeCell ref="B771:C771"/>
    <mergeCell ref="B773:C773"/>
    <mergeCell ref="B774:C774"/>
    <mergeCell ref="B777:C777"/>
    <mergeCell ref="B778:C778"/>
    <mergeCell ref="B782:C782"/>
    <mergeCell ref="E726:F726"/>
    <mergeCell ref="H726:I726"/>
    <mergeCell ref="E728:F728"/>
    <mergeCell ref="H728:I728"/>
    <mergeCell ref="E739:F739"/>
    <mergeCell ref="H739:I739"/>
    <mergeCell ref="E746:F746"/>
    <mergeCell ref="H746:I746"/>
    <mergeCell ref="E755:F755"/>
    <mergeCell ref="H755:I755"/>
    <mergeCell ref="B775:C775"/>
    <mergeCell ref="E734:F734"/>
    <mergeCell ref="H734:I734"/>
    <mergeCell ref="E736:F736"/>
    <mergeCell ref="H736:I736"/>
    <mergeCell ref="E707:F707"/>
    <mergeCell ref="H707:I707"/>
    <mergeCell ref="E763:F763"/>
    <mergeCell ref="H763:I763"/>
    <mergeCell ref="E759:F759"/>
    <mergeCell ref="H759:I759"/>
    <mergeCell ref="E753:F753"/>
    <mergeCell ref="H753:I753"/>
    <mergeCell ref="E748:F748"/>
    <mergeCell ref="H748:I748"/>
    <mergeCell ref="E749:F749"/>
    <mergeCell ref="H749:I749"/>
    <mergeCell ref="E747:F747"/>
    <mergeCell ref="H747:I747"/>
    <mergeCell ref="E751:F751"/>
    <mergeCell ref="H751:I751"/>
    <mergeCell ref="E752:F752"/>
    <mergeCell ref="H1066:I1066"/>
    <mergeCell ref="E1063:F1063"/>
    <mergeCell ref="H1063:I1063"/>
    <mergeCell ref="E951:F951"/>
    <mergeCell ref="H951:I951"/>
    <mergeCell ref="E1004:F1004"/>
    <mergeCell ref="H1004:I1004"/>
    <mergeCell ref="E1011:F1011"/>
    <mergeCell ref="H1011:I1011"/>
    <mergeCell ref="E1020:F1020"/>
    <mergeCell ref="H1020:I1020"/>
    <mergeCell ref="E1066:F1066"/>
    <mergeCell ref="E805:F805"/>
    <mergeCell ref="H805:I805"/>
    <mergeCell ref="E810:F810"/>
    <mergeCell ref="H810:I810"/>
    <mergeCell ref="E817:F817"/>
    <mergeCell ref="H817:I817"/>
    <mergeCell ref="E838:F838"/>
    <mergeCell ref="H744:I744"/>
    <mergeCell ref="E745:F745"/>
    <mergeCell ref="H745:I745"/>
    <mergeCell ref="E740:F740"/>
    <mergeCell ref="H740:I740"/>
    <mergeCell ref="E741:F741"/>
    <mergeCell ref="H741:I741"/>
    <mergeCell ref="E737:F737"/>
    <mergeCell ref="H737:I737"/>
    <mergeCell ref="E790:F790"/>
    <mergeCell ref="H790:I790"/>
    <mergeCell ref="B766:C766"/>
    <mergeCell ref="E768:F768"/>
    <mergeCell ref="H768:I768"/>
    <mergeCell ref="B769:C769"/>
    <mergeCell ref="E1687:F1687"/>
    <mergeCell ref="H1687:I1687"/>
    <mergeCell ref="E946:F946"/>
    <mergeCell ref="H946:I946"/>
    <mergeCell ref="B947:C947"/>
    <mergeCell ref="E953:F953"/>
    <mergeCell ref="H953:I953"/>
    <mergeCell ref="E960:F960"/>
    <mergeCell ref="H960:I960"/>
    <mergeCell ref="B979:C979"/>
    <mergeCell ref="E979:F979"/>
    <mergeCell ref="H979:I979"/>
    <mergeCell ref="E972:F972"/>
    <mergeCell ref="H972:I972"/>
    <mergeCell ref="B1082:C1082"/>
    <mergeCell ref="E1082:F1082"/>
    <mergeCell ref="H1082:I1082"/>
    <mergeCell ref="B1668:C1668"/>
    <mergeCell ref="E1668:F1668"/>
    <mergeCell ref="H1668:I1668"/>
    <mergeCell ref="E1669:F1669"/>
    <mergeCell ref="H1669:I1669"/>
    <mergeCell ref="E1673:F1673"/>
    <mergeCell ref="H1673:I1673"/>
    <mergeCell ref="B1674:C1674"/>
    <mergeCell ref="E1674:F1674"/>
    <mergeCell ref="H1674:I1674"/>
    <mergeCell ref="B1670:C1670"/>
    <mergeCell ref="E1670:F1670"/>
    <mergeCell ref="H1670:I1670"/>
    <mergeCell ref="E1677:F1677"/>
    <mergeCell ref="H1677:I1677"/>
    <mergeCell ref="B1678:C1678"/>
    <mergeCell ref="E1678:F1678"/>
    <mergeCell ref="H1678:I1678"/>
    <mergeCell ref="H1700:I1700"/>
    <mergeCell ref="E1698:F1698"/>
    <mergeCell ref="H1698:I1698"/>
    <mergeCell ref="E1694:F1694"/>
    <mergeCell ref="H1694:I1694"/>
    <mergeCell ref="B1695:C1695"/>
    <mergeCell ref="E1695:F1695"/>
    <mergeCell ref="H1695:I1695"/>
    <mergeCell ref="E1690:F1690"/>
    <mergeCell ref="H1690:I1690"/>
    <mergeCell ref="B1691:C1691"/>
    <mergeCell ref="E1691:F1691"/>
    <mergeCell ref="H1691:I1691"/>
    <mergeCell ref="E1699:F1699"/>
    <mergeCell ref="H1699:I1699"/>
    <mergeCell ref="E2454:F2454"/>
    <mergeCell ref="H2454:I2454"/>
    <mergeCell ref="B2443:C2443"/>
    <mergeCell ref="E2443:F2443"/>
    <mergeCell ref="H2443:I2443"/>
    <mergeCell ref="B2432:C2432"/>
    <mergeCell ref="E2432:F2432"/>
    <mergeCell ref="E2098:F2098"/>
    <mergeCell ref="H2098:I2098"/>
    <mergeCell ref="E2107:F2107"/>
    <mergeCell ref="H2107:I2107"/>
    <mergeCell ref="E2108:F2108"/>
    <mergeCell ref="H2108:I2108"/>
    <mergeCell ref="E2103:F2103"/>
    <mergeCell ref="H2103:I2103"/>
    <mergeCell ref="E2453:F2453"/>
    <mergeCell ref="B1699:C1699"/>
    <mergeCell ref="E2775:F2775"/>
    <mergeCell ref="H2775:I2775"/>
    <mergeCell ref="B2995:C2995"/>
    <mergeCell ref="E2995:F2995"/>
    <mergeCell ref="H2995:I2995"/>
    <mergeCell ref="B2998:C2998"/>
    <mergeCell ref="E2998:F2998"/>
    <mergeCell ref="H2998:I2998"/>
    <mergeCell ref="E2811:F2811"/>
    <mergeCell ref="H2811:I2811"/>
    <mergeCell ref="B2808:C2808"/>
    <mergeCell ref="E2808:F2808"/>
    <mergeCell ref="H2808:I2808"/>
    <mergeCell ref="B2809:C2809"/>
    <mergeCell ref="B2806:C2806"/>
    <mergeCell ref="E2807:F2807"/>
    <mergeCell ref="H2807:I2807"/>
    <mergeCell ref="B2810:C2810"/>
    <mergeCell ref="E2790:F2790"/>
    <mergeCell ref="H2790:I2790"/>
    <mergeCell ref="E2791:F2791"/>
    <mergeCell ref="H2791:I2791"/>
    <mergeCell ref="B2976:C2976"/>
    <mergeCell ref="E2976:I2976"/>
    <mergeCell ref="E2971:F2971"/>
    <mergeCell ref="H2971:I2971"/>
    <mergeCell ref="B2966:C2966"/>
    <mergeCell ref="B2967:C2967"/>
    <mergeCell ref="E2965:F2965"/>
    <mergeCell ref="H2965:I2965"/>
    <mergeCell ref="E2960:F2960"/>
    <mergeCell ref="H2960:I2960"/>
    <mergeCell ref="H3005:I3005"/>
    <mergeCell ref="E3014:F3014"/>
    <mergeCell ref="H3014:I3014"/>
    <mergeCell ref="B2474:C2474"/>
    <mergeCell ref="B2475:C2475"/>
    <mergeCell ref="B2771:C2771"/>
    <mergeCell ref="B2772:C2772"/>
    <mergeCell ref="B2773:C2773"/>
    <mergeCell ref="B2776:C2776"/>
    <mergeCell ref="B2780:C2780"/>
    <mergeCell ref="B2790:C2790"/>
    <mergeCell ref="B2791:C2791"/>
    <mergeCell ref="B2792:C2792"/>
    <mergeCell ref="B2800:C2800"/>
    <mergeCell ref="B2801:C2801"/>
    <mergeCell ref="B2805:C2805"/>
    <mergeCell ref="E2803:F2803"/>
    <mergeCell ref="H2803:I2803"/>
    <mergeCell ref="E2804:F2804"/>
    <mergeCell ref="H2804:I2804"/>
    <mergeCell ref="E2801:F2801"/>
    <mergeCell ref="H2801:I2801"/>
    <mergeCell ref="E2607:F2607"/>
    <mergeCell ref="H2607:I2607"/>
    <mergeCell ref="E2608:F2608"/>
    <mergeCell ref="H2608:I2608"/>
    <mergeCell ref="B2609:C2609"/>
    <mergeCell ref="B2686:C2686"/>
    <mergeCell ref="E2690:F2690"/>
    <mergeCell ref="H2690:I2690"/>
    <mergeCell ref="E2780:F2780"/>
    <mergeCell ref="H2780:I2780"/>
    <mergeCell ref="E3393:F3393"/>
    <mergeCell ref="H3393:I3393"/>
    <mergeCell ref="E3392:F3392"/>
    <mergeCell ref="H3392:I3392"/>
    <mergeCell ref="B3388:C3388"/>
    <mergeCell ref="E3388:F3388"/>
    <mergeCell ref="H3388:I3388"/>
    <mergeCell ref="E2789:F2789"/>
    <mergeCell ref="H2789:I2789"/>
    <mergeCell ref="E3034:F3034"/>
    <mergeCell ref="H3034:I3034"/>
    <mergeCell ref="E3039:F3039"/>
    <mergeCell ref="H3039:I3039"/>
    <mergeCell ref="E3046:F3046"/>
    <mergeCell ref="H3046:I3046"/>
    <mergeCell ref="E3084:F3084"/>
    <mergeCell ref="H3084:I3084"/>
    <mergeCell ref="E3077:F3077"/>
    <mergeCell ref="H3077:I3077"/>
    <mergeCell ref="E3078:F3078"/>
    <mergeCell ref="H3078:I3078"/>
    <mergeCell ref="E3075:F3075"/>
    <mergeCell ref="H3075:I3075"/>
    <mergeCell ref="E3076:F3076"/>
    <mergeCell ref="H3172:I3172"/>
    <mergeCell ref="E3173:F3173"/>
    <mergeCell ref="H3173:I3173"/>
    <mergeCell ref="E3166:F3166"/>
    <mergeCell ref="H3166:I3166"/>
    <mergeCell ref="B2811:C2811"/>
    <mergeCell ref="B3003:C3003"/>
    <mergeCell ref="E3005:F3005"/>
    <mergeCell ref="E3400:F3400"/>
    <mergeCell ref="H3400:I3400"/>
    <mergeCell ref="E3401:F3401"/>
    <mergeCell ref="H3401:I3401"/>
    <mergeCell ref="B3306:C3306"/>
    <mergeCell ref="E3308:F3308"/>
    <mergeCell ref="H3308:I3308"/>
    <mergeCell ref="E3317:F3317"/>
    <mergeCell ref="H3317:I3317"/>
    <mergeCell ref="E3318:F3318"/>
    <mergeCell ref="H3318:I3318"/>
    <mergeCell ref="B3325:C3325"/>
    <mergeCell ref="E3325:F3325"/>
    <mergeCell ref="H3325:I3325"/>
    <mergeCell ref="E3319:F3319"/>
    <mergeCell ref="H3319:I3319"/>
    <mergeCell ref="B3320:C3320"/>
    <mergeCell ref="E3320:F3320"/>
    <mergeCell ref="H3320:I3320"/>
    <mergeCell ref="E3316:F3316"/>
    <mergeCell ref="B3361:C3361"/>
    <mergeCell ref="B3371:C3371"/>
    <mergeCell ref="B3380:C3380"/>
    <mergeCell ref="E3382:F3382"/>
    <mergeCell ref="H3382:I3382"/>
    <mergeCell ref="E3383:F3383"/>
    <mergeCell ref="H3383:I3383"/>
    <mergeCell ref="E3396:F3396"/>
    <mergeCell ref="H3396:I3396"/>
    <mergeCell ref="B3397:C3397"/>
    <mergeCell ref="E3311:F3311"/>
    <mergeCell ref="H3311:I3311"/>
    <mergeCell ref="E204:F204"/>
    <mergeCell ref="H204:I204"/>
    <mergeCell ref="B206:C206"/>
    <mergeCell ref="B3390:C3390"/>
    <mergeCell ref="E3390:F3390"/>
    <mergeCell ref="H3390:I3390"/>
    <mergeCell ref="B3389:C3389"/>
    <mergeCell ref="E3389:F3389"/>
    <mergeCell ref="H3389:I3389"/>
    <mergeCell ref="B3394:C3394"/>
    <mergeCell ref="B3391:C3391"/>
    <mergeCell ref="E3391:F3391"/>
    <mergeCell ref="H3391:I3391"/>
    <mergeCell ref="B3386:C3386"/>
    <mergeCell ref="B3387:C3387"/>
    <mergeCell ref="E3387:F3387"/>
    <mergeCell ref="H3387:I3387"/>
    <mergeCell ref="B3381:C3381"/>
    <mergeCell ref="E3381:F3381"/>
    <mergeCell ref="H3381:I3381"/>
    <mergeCell ref="B3382:C3382"/>
    <mergeCell ref="E3384:F3384"/>
    <mergeCell ref="H3384:I3384"/>
    <mergeCell ref="B3385:C3385"/>
    <mergeCell ref="E3175:F3175"/>
    <mergeCell ref="H3175:I3175"/>
    <mergeCell ref="E3171:F3171"/>
    <mergeCell ref="H3171:I3171"/>
    <mergeCell ref="E3172:F3172"/>
    <mergeCell ref="E224:F224"/>
    <mergeCell ref="H224:I224"/>
    <mergeCell ref="B221:C221"/>
    <mergeCell ref="E211:F211"/>
    <mergeCell ref="H211:I211"/>
    <mergeCell ref="B213:C213"/>
    <mergeCell ref="B211:C211"/>
    <mergeCell ref="E213:F213"/>
    <mergeCell ref="H213:I213"/>
    <mergeCell ref="B209:C209"/>
    <mergeCell ref="E209:F209"/>
    <mergeCell ref="H209:I209"/>
    <mergeCell ref="E210:F210"/>
    <mergeCell ref="H210:I210"/>
    <mergeCell ref="B208:C208"/>
    <mergeCell ref="E208:F208"/>
    <mergeCell ref="E299:F299"/>
    <mergeCell ref="H299:I299"/>
    <mergeCell ref="B304:C304"/>
    <mergeCell ref="B309:C309"/>
    <mergeCell ref="B210:C210"/>
    <mergeCell ref="E212:F212"/>
    <mergeCell ref="H212:I212"/>
    <mergeCell ref="B253:C253"/>
    <mergeCell ref="E253:F253"/>
    <mergeCell ref="H253:I253"/>
    <mergeCell ref="E265:F265"/>
    <mergeCell ref="H265:I265"/>
    <mergeCell ref="B237:C237"/>
    <mergeCell ref="B263:C263"/>
    <mergeCell ref="E263:F263"/>
    <mergeCell ref="H263:I263"/>
    <mergeCell ref="E264:F264"/>
    <mergeCell ref="H264:I264"/>
    <mergeCell ref="B262:C262"/>
    <mergeCell ref="B229:C229"/>
    <mergeCell ref="E353:F353"/>
    <mergeCell ref="H353:I353"/>
    <mergeCell ref="E362:F362"/>
    <mergeCell ref="H362:I362"/>
    <mergeCell ref="B363:C363"/>
    <mergeCell ref="E363:F363"/>
    <mergeCell ref="H363:I363"/>
    <mergeCell ref="B367:C367"/>
    <mergeCell ref="B372:C372"/>
    <mergeCell ref="E291:F291"/>
    <mergeCell ref="H291:I291"/>
    <mergeCell ref="B292:C292"/>
    <mergeCell ref="E292:F292"/>
    <mergeCell ref="H292:I292"/>
    <mergeCell ref="H272:I272"/>
    <mergeCell ref="E281:F281"/>
    <mergeCell ref="H281:I281"/>
    <mergeCell ref="B282:C282"/>
    <mergeCell ref="E282:F282"/>
    <mergeCell ref="H282:I282"/>
    <mergeCell ref="E294:F294"/>
    <mergeCell ref="H294:I294"/>
    <mergeCell ref="B241:C241"/>
    <mergeCell ref="E243:F243"/>
    <mergeCell ref="H243:I243"/>
    <mergeCell ref="E252:F252"/>
    <mergeCell ref="H252:I252"/>
    <mergeCell ref="B371:C371"/>
    <mergeCell ref="E371:F371"/>
    <mergeCell ref="H371:I371"/>
    <mergeCell ref="B369:C369"/>
    <mergeCell ref="B573:C573"/>
    <mergeCell ref="B512:C512"/>
    <mergeCell ref="E512:F512"/>
    <mergeCell ref="H512:I512"/>
    <mergeCell ref="B535:C535"/>
    <mergeCell ref="B559:C559"/>
    <mergeCell ref="E559:F559"/>
    <mergeCell ref="H559:I559"/>
    <mergeCell ref="E560:F560"/>
    <mergeCell ref="H560:I560"/>
    <mergeCell ref="B558:C558"/>
    <mergeCell ref="E558:F558"/>
    <mergeCell ref="H558:I558"/>
    <mergeCell ref="B556:C556"/>
    <mergeCell ref="E542:F542"/>
    <mergeCell ref="H542:I542"/>
    <mergeCell ref="E543:F543"/>
    <mergeCell ref="H543:I543"/>
    <mergeCell ref="B547:C547"/>
    <mergeCell ref="E547:F547"/>
    <mergeCell ref="H547:I547"/>
    <mergeCell ref="B548:C548"/>
    <mergeCell ref="E570:F570"/>
    <mergeCell ref="H570:I570"/>
    <mergeCell ref="H546:I546"/>
    <mergeCell ref="B544:C544"/>
    <mergeCell ref="B549:C549"/>
    <mergeCell ref="E549:F549"/>
    <mergeCell ref="H549:I549"/>
    <mergeCell ref="B538:C538"/>
    <mergeCell ref="E538:F538"/>
    <mergeCell ref="H538:I538"/>
    <mergeCell ref="B706:C706"/>
    <mergeCell ref="B707:C707"/>
    <mergeCell ref="B710:C710"/>
    <mergeCell ref="B711:C711"/>
    <mergeCell ref="B641:C641"/>
    <mergeCell ref="B650:C650"/>
    <mergeCell ref="E652:F652"/>
    <mergeCell ref="H652:I652"/>
    <mergeCell ref="B653:C653"/>
    <mergeCell ref="E653:F653"/>
    <mergeCell ref="H653:I653"/>
    <mergeCell ref="E708:F708"/>
    <mergeCell ref="H708:I708"/>
    <mergeCell ref="E709:F709"/>
    <mergeCell ref="H709:I709"/>
    <mergeCell ref="E705:F705"/>
    <mergeCell ref="H705:I705"/>
    <mergeCell ref="E706:F706"/>
    <mergeCell ref="H706:I706"/>
    <mergeCell ref="E702:F702"/>
    <mergeCell ref="H702:I702"/>
    <mergeCell ref="E703:F703"/>
    <mergeCell ref="H703:I703"/>
    <mergeCell ref="B709:C709"/>
    <mergeCell ref="E711:F711"/>
    <mergeCell ref="H711:I711"/>
    <mergeCell ref="H697:I697"/>
    <mergeCell ref="E693:F693"/>
    <mergeCell ref="B698:C698"/>
    <mergeCell ref="E692:F692"/>
    <mergeCell ref="B685:C685"/>
    <mergeCell ref="E685:F685"/>
    <mergeCell ref="B712:C712"/>
    <mergeCell ref="B713:C713"/>
    <mergeCell ref="B715:C715"/>
    <mergeCell ref="B716:C716"/>
    <mergeCell ref="E727:F727"/>
    <mergeCell ref="H727:I727"/>
    <mergeCell ref="E723:F723"/>
    <mergeCell ref="H723:I723"/>
    <mergeCell ref="E724:F724"/>
    <mergeCell ref="H724:I724"/>
    <mergeCell ref="E725:F725"/>
    <mergeCell ref="H725:I725"/>
    <mergeCell ref="E721:F721"/>
    <mergeCell ref="H721:I721"/>
    <mergeCell ref="E722:F722"/>
    <mergeCell ref="H722:I722"/>
    <mergeCell ref="E718:F718"/>
    <mergeCell ref="H718:I718"/>
    <mergeCell ref="E714:F714"/>
    <mergeCell ref="H714:I714"/>
    <mergeCell ref="E715:F715"/>
    <mergeCell ref="H715:I715"/>
    <mergeCell ref="E712:F712"/>
    <mergeCell ref="H712:I712"/>
    <mergeCell ref="E713:F713"/>
    <mergeCell ref="H713:I713"/>
    <mergeCell ref="E843:F843"/>
    <mergeCell ref="H843:I843"/>
    <mergeCell ref="E852:F852"/>
    <mergeCell ref="H852:I852"/>
    <mergeCell ref="E841:F841"/>
    <mergeCell ref="H841:I841"/>
    <mergeCell ref="B867:C867"/>
    <mergeCell ref="E869:F869"/>
    <mergeCell ref="H869:I869"/>
    <mergeCell ref="B870:C870"/>
    <mergeCell ref="E870:F870"/>
    <mergeCell ref="H870:I870"/>
    <mergeCell ref="B871:C871"/>
    <mergeCell ref="B874:C874"/>
    <mergeCell ref="B841:C841"/>
    <mergeCell ref="B843:C843"/>
    <mergeCell ref="B844:C844"/>
    <mergeCell ref="B850:C850"/>
    <mergeCell ref="E850:F850"/>
    <mergeCell ref="H850:I850"/>
    <mergeCell ref="B842:C842"/>
    <mergeCell ref="E844:F844"/>
    <mergeCell ref="H844:I844"/>
    <mergeCell ref="E845:F845"/>
    <mergeCell ref="H845:I845"/>
    <mergeCell ref="B847:C847"/>
    <mergeCell ref="B848:C848"/>
    <mergeCell ref="E854:F854"/>
    <mergeCell ref="H854:I854"/>
    <mergeCell ref="E867:F867"/>
    <mergeCell ref="H867:I867"/>
    <mergeCell ref="E864:F864"/>
    <mergeCell ref="E987:F987"/>
    <mergeCell ref="H987:I987"/>
    <mergeCell ref="E994:F994"/>
    <mergeCell ref="H994:I994"/>
    <mergeCell ref="E980:F980"/>
    <mergeCell ref="H980:I980"/>
    <mergeCell ref="E985:F985"/>
    <mergeCell ref="H985:I985"/>
    <mergeCell ref="E984:F984"/>
    <mergeCell ref="H984:I984"/>
    <mergeCell ref="E986:F986"/>
    <mergeCell ref="H986:I986"/>
    <mergeCell ref="E981:F981"/>
    <mergeCell ref="H981:I981"/>
    <mergeCell ref="E982:F982"/>
    <mergeCell ref="H982:I982"/>
    <mergeCell ref="B846:C846"/>
    <mergeCell ref="E846:F846"/>
    <mergeCell ref="H846:I846"/>
    <mergeCell ref="E925:F925"/>
    <mergeCell ref="H925:I925"/>
    <mergeCell ref="E926:F926"/>
    <mergeCell ref="H926:I926"/>
    <mergeCell ref="B925:C925"/>
    <mergeCell ref="E927:F927"/>
    <mergeCell ref="H927:I927"/>
    <mergeCell ref="B929:C929"/>
    <mergeCell ref="E928:F928"/>
    <mergeCell ref="H928:I928"/>
    <mergeCell ref="E933:F933"/>
    <mergeCell ref="H933:I933"/>
    <mergeCell ref="E934:F934"/>
    <mergeCell ref="E912:F912"/>
    <mergeCell ref="H912:I912"/>
    <mergeCell ref="E913:F913"/>
    <mergeCell ref="H913:I913"/>
    <mergeCell ref="E909:F909"/>
    <mergeCell ref="H909:I909"/>
    <mergeCell ref="E1044:F1044"/>
    <mergeCell ref="H1044:I1044"/>
    <mergeCell ref="E1045:F1045"/>
    <mergeCell ref="H1045:I1045"/>
    <mergeCell ref="E1038:F1038"/>
    <mergeCell ref="H1038:I1038"/>
    <mergeCell ref="E1039:F1039"/>
    <mergeCell ref="H1039:I1039"/>
    <mergeCell ref="E1040:F1040"/>
    <mergeCell ref="H1040:I1040"/>
    <mergeCell ref="H1123:I1123"/>
    <mergeCell ref="E1121:F1121"/>
    <mergeCell ref="H1121:I1121"/>
    <mergeCell ref="E1122:F1122"/>
    <mergeCell ref="H1122:I1122"/>
    <mergeCell ref="E996:F996"/>
    <mergeCell ref="E1001:F1001"/>
    <mergeCell ref="H1001:I1001"/>
    <mergeCell ref="E1002:F1002"/>
    <mergeCell ref="H1002:I1002"/>
    <mergeCell ref="H1100:I1100"/>
    <mergeCell ref="E1123:F1123"/>
    <mergeCell ref="E969:F969"/>
    <mergeCell ref="H969:I969"/>
    <mergeCell ref="E978:F978"/>
    <mergeCell ref="H978:I978"/>
    <mergeCell ref="B1079:C1079"/>
    <mergeCell ref="E1086:F1086"/>
    <mergeCell ref="H1086:I1086"/>
    <mergeCell ref="B1040:C1040"/>
    <mergeCell ref="B1041:C1041"/>
    <mergeCell ref="B1049:C1049"/>
    <mergeCell ref="B1052:C1052"/>
    <mergeCell ref="B1054:C1054"/>
    <mergeCell ref="E1064:F1064"/>
    <mergeCell ref="H1064:I1064"/>
    <mergeCell ref="B1064:C1064"/>
    <mergeCell ref="B1065:C1065"/>
    <mergeCell ref="B1066:C1066"/>
    <mergeCell ref="E1059:F1059"/>
    <mergeCell ref="H1059:I1059"/>
    <mergeCell ref="E1060:F1060"/>
    <mergeCell ref="H1060:I1060"/>
    <mergeCell ref="E1061:F1061"/>
    <mergeCell ref="H1061:I1061"/>
    <mergeCell ref="B1050:C1050"/>
    <mergeCell ref="B1051:C1051"/>
    <mergeCell ref="B1055:C1055"/>
    <mergeCell ref="E1062:F1062"/>
    <mergeCell ref="H1062:I1062"/>
    <mergeCell ref="B1069:C1069"/>
    <mergeCell ref="E1071:F1071"/>
    <mergeCell ref="H1071:I1071"/>
    <mergeCell ref="H1046:I1046"/>
    <mergeCell ref="E1052:F1052"/>
    <mergeCell ref="H1052:I1052"/>
    <mergeCell ref="B1078:C1078"/>
    <mergeCell ref="B1053:L1053"/>
    <mergeCell ref="B1300:C1300"/>
    <mergeCell ref="E1103:F1103"/>
    <mergeCell ref="H1103:I1103"/>
    <mergeCell ref="E1108:F1108"/>
    <mergeCell ref="H1108:I1108"/>
    <mergeCell ref="E1115:F1115"/>
    <mergeCell ref="H1115:I1115"/>
    <mergeCell ref="E1124:F1124"/>
    <mergeCell ref="H1124:I1124"/>
    <mergeCell ref="B1160:C1160"/>
    <mergeCell ref="B1157:C1157"/>
    <mergeCell ref="E1158:F1158"/>
    <mergeCell ref="H1158:I1158"/>
    <mergeCell ref="E1154:F1154"/>
    <mergeCell ref="H1154:I1154"/>
    <mergeCell ref="E1155:F1155"/>
    <mergeCell ref="H1155:I1155"/>
    <mergeCell ref="B1156:C1156"/>
    <mergeCell ref="E1156:F1156"/>
    <mergeCell ref="H1156:I1156"/>
    <mergeCell ref="B1152:C1152"/>
    <mergeCell ref="E1152:F1152"/>
    <mergeCell ref="H1152:I1152"/>
    <mergeCell ref="E1153:F1153"/>
    <mergeCell ref="H1153:I1153"/>
    <mergeCell ref="E1109:F1109"/>
    <mergeCell ref="H1109:I1109"/>
    <mergeCell ref="E1118:F1118"/>
    <mergeCell ref="H1118:I1118"/>
    <mergeCell ref="E1119:F1119"/>
    <mergeCell ref="H1119:I1119"/>
    <mergeCell ref="E1130:F1130"/>
    <mergeCell ref="H1303:I1303"/>
    <mergeCell ref="E1313:F1313"/>
    <mergeCell ref="H1313:I1313"/>
    <mergeCell ref="E1308:F1308"/>
    <mergeCell ref="H1308:I1308"/>
    <mergeCell ref="B1309:C1309"/>
    <mergeCell ref="E1309:F1309"/>
    <mergeCell ref="H1309:I1309"/>
    <mergeCell ref="B1310:C1310"/>
    <mergeCell ref="B1306:C1306"/>
    <mergeCell ref="H1349:I1349"/>
    <mergeCell ref="H1335:I1335"/>
    <mergeCell ref="B1336:C1336"/>
    <mergeCell ref="B1335:C1335"/>
    <mergeCell ref="E1337:F1337"/>
    <mergeCell ref="H1337:I1337"/>
    <mergeCell ref="B1345:C1345"/>
    <mergeCell ref="B1315:C1315"/>
    <mergeCell ref="B1320:C1320"/>
    <mergeCell ref="E1320:F1320"/>
    <mergeCell ref="H1320:I1320"/>
    <mergeCell ref="B1325:C1325"/>
    <mergeCell ref="B1347:C1347"/>
    <mergeCell ref="E1347:F1347"/>
    <mergeCell ref="H1347:I1347"/>
    <mergeCell ref="B1344:C1344"/>
    <mergeCell ref="E1344:F1344"/>
    <mergeCell ref="H1344:I1344"/>
    <mergeCell ref="E1316:F1316"/>
    <mergeCell ref="H1316:I1316"/>
    <mergeCell ref="B1318:L1318"/>
    <mergeCell ref="B1323:L1323"/>
    <mergeCell ref="B1529:C1529"/>
    <mergeCell ref="E1351:F1351"/>
    <mergeCell ref="H1351:I1351"/>
    <mergeCell ref="B1376:C1376"/>
    <mergeCell ref="E1356:F1356"/>
    <mergeCell ref="H1356:I1356"/>
    <mergeCell ref="B1360:C1360"/>
    <mergeCell ref="B1361:C1361"/>
    <mergeCell ref="E1361:F1361"/>
    <mergeCell ref="H1361:I1361"/>
    <mergeCell ref="E1358:F1358"/>
    <mergeCell ref="H1358:I1358"/>
    <mergeCell ref="B1357:C1357"/>
    <mergeCell ref="E1352:F1352"/>
    <mergeCell ref="H1352:I1352"/>
    <mergeCell ref="B1349:C1349"/>
    <mergeCell ref="E1349:F1349"/>
    <mergeCell ref="E1416:F1416"/>
    <mergeCell ref="H1416:I1416"/>
    <mergeCell ref="B1402:C1402"/>
    <mergeCell ref="E1404:F1404"/>
    <mergeCell ref="H1404:I1404"/>
    <mergeCell ref="E1413:F1413"/>
    <mergeCell ref="H1413:I1413"/>
    <mergeCell ref="B1414:C1414"/>
    <mergeCell ref="B1416:C1416"/>
    <mergeCell ref="H1350:I1350"/>
    <mergeCell ref="E1357:F1357"/>
    <mergeCell ref="H1357:I1357"/>
    <mergeCell ref="B1364:C1364"/>
    <mergeCell ref="E1366:F1366"/>
    <mergeCell ref="H1366:I1366"/>
    <mergeCell ref="B1528:C1528"/>
    <mergeCell ref="E1511:F1511"/>
    <mergeCell ref="H1511:I1511"/>
    <mergeCell ref="E1516:F1516"/>
    <mergeCell ref="H1516:I1516"/>
    <mergeCell ref="E1532:F1532"/>
    <mergeCell ref="H1532:I1532"/>
    <mergeCell ref="B1539:C1539"/>
    <mergeCell ref="B1479:C1479"/>
    <mergeCell ref="E1479:F1479"/>
    <mergeCell ref="H1479:I1479"/>
    <mergeCell ref="B1480:C1480"/>
    <mergeCell ref="B1486:C1486"/>
    <mergeCell ref="E1486:F1486"/>
    <mergeCell ref="H1486:I1486"/>
    <mergeCell ref="B1491:C1491"/>
    <mergeCell ref="B1500:C1500"/>
    <mergeCell ref="B1497:C1497"/>
    <mergeCell ref="B1512:C1512"/>
    <mergeCell ref="E1512:F1512"/>
    <mergeCell ref="H1512:I1512"/>
    <mergeCell ref="E1501:F1501"/>
    <mergeCell ref="H1501:I1501"/>
    <mergeCell ref="E1496:F1496"/>
    <mergeCell ref="H1496:I1496"/>
    <mergeCell ref="E1497:F1497"/>
    <mergeCell ref="B1517:C1517"/>
    <mergeCell ref="B1523:C1523"/>
    <mergeCell ref="E1523:F1523"/>
    <mergeCell ref="H1523:I1523"/>
    <mergeCell ref="B1524:C1524"/>
    <mergeCell ref="B1525:C1525"/>
    <mergeCell ref="E1565:F1565"/>
    <mergeCell ref="H1565:I1565"/>
    <mergeCell ref="E1566:F1566"/>
    <mergeCell ref="H1566:I1566"/>
    <mergeCell ref="B1567:C1567"/>
    <mergeCell ref="B1569:C1569"/>
    <mergeCell ref="B1570:C1570"/>
    <mergeCell ref="B1607:C1607"/>
    <mergeCell ref="E1607:F1607"/>
    <mergeCell ref="H1607:I1607"/>
    <mergeCell ref="B1608:C1608"/>
    <mergeCell ref="E1608:F1608"/>
    <mergeCell ref="H1608:I1608"/>
    <mergeCell ref="B1605:C1605"/>
    <mergeCell ref="E1605:F1605"/>
    <mergeCell ref="H1605:I1605"/>
    <mergeCell ref="B1603:C1603"/>
    <mergeCell ref="E1603:F1603"/>
    <mergeCell ref="H1603:I1603"/>
    <mergeCell ref="B1601:C1601"/>
    <mergeCell ref="E1601:F1601"/>
    <mergeCell ref="H1601:I1601"/>
    <mergeCell ref="B1606:C1606"/>
    <mergeCell ref="B1593:C1593"/>
    <mergeCell ref="E1593:F1593"/>
    <mergeCell ref="H1593:I1593"/>
    <mergeCell ref="B1595:L1595"/>
    <mergeCell ref="B1599:C1599"/>
    <mergeCell ref="E1599:F1599"/>
    <mergeCell ref="H1599:I1599"/>
    <mergeCell ref="E1602:I1602"/>
    <mergeCell ref="J1602:L1602"/>
    <mergeCell ref="E1734:F1734"/>
    <mergeCell ref="H1734:I1734"/>
    <mergeCell ref="E1743:F1743"/>
    <mergeCell ref="H1743:I1743"/>
    <mergeCell ref="B1703:C1703"/>
    <mergeCell ref="E1705:F1705"/>
    <mergeCell ref="H1705:I1705"/>
    <mergeCell ref="E1703:F1703"/>
    <mergeCell ref="H1703:I1703"/>
    <mergeCell ref="B1704:C1704"/>
    <mergeCell ref="E1704:F1704"/>
    <mergeCell ref="H1704:I1704"/>
    <mergeCell ref="B1705:C1705"/>
    <mergeCell ref="B1702:C1702"/>
    <mergeCell ref="E1702:F1702"/>
    <mergeCell ref="H1702:I1702"/>
    <mergeCell ref="E1700:F1700"/>
    <mergeCell ref="B1733:C1733"/>
    <mergeCell ref="E1733:F1733"/>
    <mergeCell ref="E1735:F1735"/>
    <mergeCell ref="B1706:L1706"/>
    <mergeCell ref="B1708:C1708"/>
    <mergeCell ref="E1710:F1710"/>
    <mergeCell ref="H1710:I1710"/>
    <mergeCell ref="B1712:C1712"/>
    <mergeCell ref="B1713:C1713"/>
    <mergeCell ref="B1715:C1715"/>
    <mergeCell ref="B1717:C1717"/>
    <mergeCell ref="B1722:C1722"/>
    <mergeCell ref="B1727:C1727"/>
    <mergeCell ref="H1733:I1733"/>
    <mergeCell ref="B1730:C1730"/>
    <mergeCell ref="E1679:F1679"/>
    <mergeCell ref="H1679:I1679"/>
    <mergeCell ref="E1681:F1681"/>
    <mergeCell ref="H1681:I1681"/>
    <mergeCell ref="B1671:C1671"/>
    <mergeCell ref="B1681:C1681"/>
    <mergeCell ref="E1683:F1683"/>
    <mergeCell ref="H1683:I1683"/>
    <mergeCell ref="E1671:I1671"/>
    <mergeCell ref="J1671:L1671"/>
    <mergeCell ref="B1672:L1672"/>
    <mergeCell ref="E1675:F1675"/>
    <mergeCell ref="H1675:I1675"/>
    <mergeCell ref="B1676:C1676"/>
    <mergeCell ref="E1676:F1676"/>
    <mergeCell ref="H1676:I1676"/>
    <mergeCell ref="B1677:C1677"/>
    <mergeCell ref="B1679:C1679"/>
    <mergeCell ref="B1680:L1680"/>
    <mergeCell ref="B1682:C1682"/>
    <mergeCell ref="E1682:F1682"/>
    <mergeCell ref="H1682:I1682"/>
    <mergeCell ref="B1683:C1683"/>
    <mergeCell ref="H1852:I1852"/>
    <mergeCell ref="E1730:F1730"/>
    <mergeCell ref="H1730:I1730"/>
    <mergeCell ref="B1731:C1731"/>
    <mergeCell ref="B1728:C1728"/>
    <mergeCell ref="E1728:F1728"/>
    <mergeCell ref="H1728:I1728"/>
    <mergeCell ref="E1729:F1729"/>
    <mergeCell ref="H1729:I1729"/>
    <mergeCell ref="E1725:F1725"/>
    <mergeCell ref="E1708:F1708"/>
    <mergeCell ref="H1708:I1708"/>
    <mergeCell ref="E1717:F1717"/>
    <mergeCell ref="H1717:I1717"/>
    <mergeCell ref="B1718:C1718"/>
    <mergeCell ref="B1719:C1719"/>
    <mergeCell ref="B1721:C1721"/>
    <mergeCell ref="B1772:C1772"/>
    <mergeCell ref="E1768:F1768"/>
    <mergeCell ref="H1768:I1768"/>
    <mergeCell ref="B1769:C1769"/>
    <mergeCell ref="E1769:F1769"/>
    <mergeCell ref="H1769:I1769"/>
    <mergeCell ref="B1742:C1742"/>
    <mergeCell ref="E1742:F1742"/>
    <mergeCell ref="H1742:I1742"/>
    <mergeCell ref="B1743:C1743"/>
    <mergeCell ref="E1738:F1738"/>
    <mergeCell ref="H1738:I1738"/>
    <mergeCell ref="B1744:C1744"/>
    <mergeCell ref="E1744:F1744"/>
    <mergeCell ref="H1744:I1744"/>
    <mergeCell ref="H1901:I1901"/>
    <mergeCell ref="B1904:C1904"/>
    <mergeCell ref="B1905:C1905"/>
    <mergeCell ref="B1910:C1910"/>
    <mergeCell ref="E1915:F1915"/>
    <mergeCell ref="H1915:I1915"/>
    <mergeCell ref="B1920:C1920"/>
    <mergeCell ref="B1830:C1830"/>
    <mergeCell ref="E1830:F1830"/>
    <mergeCell ref="H1830:I1830"/>
    <mergeCell ref="B1836:C1836"/>
    <mergeCell ref="E1836:F1836"/>
    <mergeCell ref="H1836:I1836"/>
    <mergeCell ref="B1883:C1883"/>
    <mergeCell ref="E1883:F1883"/>
    <mergeCell ref="H1883:I1883"/>
    <mergeCell ref="E1867:F1867"/>
    <mergeCell ref="H1867:I1867"/>
    <mergeCell ref="B1866:C1866"/>
    <mergeCell ref="E1866:F1866"/>
    <mergeCell ref="H1866:I1866"/>
    <mergeCell ref="E1863:F1863"/>
    <mergeCell ref="H1863:I1863"/>
    <mergeCell ref="E1857:F1857"/>
    <mergeCell ref="H1857:I1857"/>
    <mergeCell ref="E1858:F1858"/>
    <mergeCell ref="H1858:I1858"/>
    <mergeCell ref="E1854:F1854"/>
    <mergeCell ref="E1882:F1882"/>
    <mergeCell ref="H1882:I1882"/>
    <mergeCell ref="B1852:C1852"/>
    <mergeCell ref="E1852:F1852"/>
    <mergeCell ref="H2000:I2000"/>
    <mergeCell ref="E2017:F2017"/>
    <mergeCell ref="E2003:F2003"/>
    <mergeCell ref="H2003:I2003"/>
    <mergeCell ref="B1991:C1991"/>
    <mergeCell ref="B1992:C1992"/>
    <mergeCell ref="E1989:F1989"/>
    <mergeCell ref="H1989:I1989"/>
    <mergeCell ref="B1989:C1989"/>
    <mergeCell ref="B2017:C2017"/>
    <mergeCell ref="E2019:F2019"/>
    <mergeCell ref="H2019:I2019"/>
    <mergeCell ref="E1922:F1922"/>
    <mergeCell ref="E1853:F1853"/>
    <mergeCell ref="H1853:I1853"/>
    <mergeCell ref="B1860:C1860"/>
    <mergeCell ref="E1862:F1862"/>
    <mergeCell ref="H1862:I1862"/>
    <mergeCell ref="B1874:C1874"/>
    <mergeCell ref="B1879:C1879"/>
    <mergeCell ref="E1879:F1879"/>
    <mergeCell ref="H1879:I1879"/>
    <mergeCell ref="B1884:C1884"/>
    <mergeCell ref="H1922:I1922"/>
    <mergeCell ref="B1914:C1914"/>
    <mergeCell ref="E1916:F1916"/>
    <mergeCell ref="H1916:I1916"/>
    <mergeCell ref="E1913:F1913"/>
    <mergeCell ref="H1913:I1913"/>
    <mergeCell ref="E1909:F1909"/>
    <mergeCell ref="B1901:C1901"/>
    <mergeCell ref="E1901:F1901"/>
    <mergeCell ref="B2075:C2075"/>
    <mergeCell ref="E2078:F2078"/>
    <mergeCell ref="H2089:I2089"/>
    <mergeCell ref="B2093:C2093"/>
    <mergeCell ref="E2093:F2093"/>
    <mergeCell ref="H2093:I2093"/>
    <mergeCell ref="B2094:C2094"/>
    <mergeCell ref="E2057:F2057"/>
    <mergeCell ref="H2057:I2057"/>
    <mergeCell ref="E2065:F2065"/>
    <mergeCell ref="H2065:I2065"/>
    <mergeCell ref="E2061:F2061"/>
    <mergeCell ref="H2061:I2061"/>
    <mergeCell ref="E1988:F1988"/>
    <mergeCell ref="H1988:I1988"/>
    <mergeCell ref="E1994:F1994"/>
    <mergeCell ref="H1994:I1994"/>
    <mergeCell ref="B1999:C1999"/>
    <mergeCell ref="E2001:F2001"/>
    <mergeCell ref="H2001:I2001"/>
    <mergeCell ref="B2008:C2008"/>
    <mergeCell ref="E2010:F2010"/>
    <mergeCell ref="H2010:I2010"/>
    <mergeCell ref="E2022:F2022"/>
    <mergeCell ref="H2022:I2022"/>
    <mergeCell ref="E2024:F2024"/>
    <mergeCell ref="H2024:I2024"/>
    <mergeCell ref="E2015:F2015"/>
    <mergeCell ref="H2015:I2015"/>
    <mergeCell ref="E2011:F2011"/>
    <mergeCell ref="H2011:I2011"/>
    <mergeCell ref="B1998:C1998"/>
    <mergeCell ref="B2203:C2203"/>
    <mergeCell ref="E2203:F2203"/>
    <mergeCell ref="H2203:I2203"/>
    <mergeCell ref="E2208:F2208"/>
    <mergeCell ref="H2208:I2208"/>
    <mergeCell ref="B2085:C2085"/>
    <mergeCell ref="E2081:F2081"/>
    <mergeCell ref="H2081:I2081"/>
    <mergeCell ref="B2082:C2082"/>
    <mergeCell ref="E2082:F2082"/>
    <mergeCell ref="H2082:I2082"/>
    <mergeCell ref="E2086:F2086"/>
    <mergeCell ref="H2086:I2086"/>
    <mergeCell ref="E2200:F2200"/>
    <mergeCell ref="H2200:I2200"/>
    <mergeCell ref="E2201:F2201"/>
    <mergeCell ref="H2201:I2201"/>
    <mergeCell ref="E2198:F2198"/>
    <mergeCell ref="H2198:I2198"/>
    <mergeCell ref="E2199:F2199"/>
    <mergeCell ref="H2199:I2199"/>
    <mergeCell ref="B2114:C2114"/>
    <mergeCell ref="B2127:C2127"/>
    <mergeCell ref="B2129:C2129"/>
    <mergeCell ref="E2134:F2134"/>
    <mergeCell ref="H2134:I2134"/>
    <mergeCell ref="B2140:C2140"/>
    <mergeCell ref="E2142:F2142"/>
    <mergeCell ref="H2142:I2142"/>
    <mergeCell ref="B2125:C2125"/>
    <mergeCell ref="E2125:F2125"/>
    <mergeCell ref="H2125:I2125"/>
    <mergeCell ref="B2234:C2234"/>
    <mergeCell ref="E2236:F2236"/>
    <mergeCell ref="H2236:I2236"/>
    <mergeCell ref="E2230:F2230"/>
    <mergeCell ref="H2230:I2230"/>
    <mergeCell ref="E2231:F2231"/>
    <mergeCell ref="H2231:I2231"/>
    <mergeCell ref="E2228:F2228"/>
    <mergeCell ref="H2228:I2228"/>
    <mergeCell ref="E2226:F2226"/>
    <mergeCell ref="H2226:I2226"/>
    <mergeCell ref="E2229:F2229"/>
    <mergeCell ref="H2229:I2229"/>
    <mergeCell ref="H2313:I2313"/>
    <mergeCell ref="E2314:F2314"/>
    <mergeCell ref="H2314:I2314"/>
    <mergeCell ref="E2315:F2315"/>
    <mergeCell ref="H2315:I2315"/>
    <mergeCell ref="B2235:C2235"/>
    <mergeCell ref="E2235:F2235"/>
    <mergeCell ref="H2235:I2235"/>
    <mergeCell ref="B2236:C2236"/>
    <mergeCell ref="B2315:C2315"/>
    <mergeCell ref="E2303:F2303"/>
    <mergeCell ref="H2303:I2303"/>
    <mergeCell ref="E2306:F2306"/>
    <mergeCell ref="H2306:I2306"/>
    <mergeCell ref="B2307:C2307"/>
    <mergeCell ref="E2307:F2307"/>
    <mergeCell ref="H2307:I2307"/>
    <mergeCell ref="B2308:C2308"/>
    <mergeCell ref="B2311:C2311"/>
    <mergeCell ref="H2120:I2120"/>
    <mergeCell ref="E2121:F2121"/>
    <mergeCell ref="H2121:I2121"/>
    <mergeCell ref="E2119:F2119"/>
    <mergeCell ref="H2119:I2119"/>
    <mergeCell ref="E2117:F2117"/>
    <mergeCell ref="H2117:I2117"/>
    <mergeCell ref="E2234:F2234"/>
    <mergeCell ref="E2346:F2346"/>
    <mergeCell ref="H2346:I2346"/>
    <mergeCell ref="E2250:F2250"/>
    <mergeCell ref="H2250:I2250"/>
    <mergeCell ref="E2268:F2268"/>
    <mergeCell ref="H2268:I2268"/>
    <mergeCell ref="E2269:F2269"/>
    <mergeCell ref="H2269:I2269"/>
    <mergeCell ref="E2323:F2323"/>
    <mergeCell ref="H2323:I2323"/>
    <mergeCell ref="E2319:F2319"/>
    <mergeCell ref="H2319:I2319"/>
    <mergeCell ref="E2320:F2320"/>
    <mergeCell ref="H2320:I2320"/>
    <mergeCell ref="E2324:F2324"/>
    <mergeCell ref="H2324:I2324"/>
    <mergeCell ref="E2325:F2325"/>
    <mergeCell ref="H2325:I2325"/>
    <mergeCell ref="E2318:F2318"/>
    <mergeCell ref="H2318:I2318"/>
    <mergeCell ref="E2313:F2313"/>
    <mergeCell ref="H2128:I2128"/>
    <mergeCell ref="E2129:F2129"/>
    <mergeCell ref="E2345:F2345"/>
    <mergeCell ref="E2412:F2412"/>
    <mergeCell ref="H2412:I2412"/>
    <mergeCell ref="E2409:F2409"/>
    <mergeCell ref="H2409:I2409"/>
    <mergeCell ref="E2410:F2410"/>
    <mergeCell ref="H2410:I2410"/>
    <mergeCell ref="E2411:F2411"/>
    <mergeCell ref="H2411:I2411"/>
    <mergeCell ref="E2405:F2405"/>
    <mergeCell ref="H2405:I2405"/>
    <mergeCell ref="B2403:C2403"/>
    <mergeCell ref="E2401:F2401"/>
    <mergeCell ref="H2401:I2401"/>
    <mergeCell ref="B2402:C2402"/>
    <mergeCell ref="E2403:F2403"/>
    <mergeCell ref="H2403:I2403"/>
    <mergeCell ref="B2605:C2605"/>
    <mergeCell ref="B2414:C2414"/>
    <mergeCell ref="E2414:F2414"/>
    <mergeCell ref="H2414:I2414"/>
    <mergeCell ref="E2423:F2423"/>
    <mergeCell ref="H2423:I2423"/>
    <mergeCell ref="E2424:F2424"/>
    <mergeCell ref="H2424:I2424"/>
    <mergeCell ref="E2422:F2422"/>
    <mergeCell ref="H2422:I2422"/>
    <mergeCell ref="E2417:F2417"/>
    <mergeCell ref="H2417:I2417"/>
    <mergeCell ref="B2412:C2412"/>
    <mergeCell ref="B2602:C2602"/>
    <mergeCell ref="E2602:F2602"/>
    <mergeCell ref="H2602:I2602"/>
    <mergeCell ref="E2686:F2686"/>
    <mergeCell ref="H2686:I2686"/>
    <mergeCell ref="E2683:F2683"/>
    <mergeCell ref="H2683:I2683"/>
    <mergeCell ref="B2684:C2684"/>
    <mergeCell ref="E2681:F2681"/>
    <mergeCell ref="H2681:I2681"/>
    <mergeCell ref="B2678:C2678"/>
    <mergeCell ref="E2678:F2678"/>
    <mergeCell ref="H2678:I2678"/>
    <mergeCell ref="B2679:C2679"/>
    <mergeCell ref="E2659:F2659"/>
    <mergeCell ref="H2659:I2659"/>
    <mergeCell ref="B2662:C2662"/>
    <mergeCell ref="B2671:C2671"/>
    <mergeCell ref="B2672:L2672"/>
    <mergeCell ref="B2674:C2674"/>
    <mergeCell ref="B2676:C2676"/>
    <mergeCell ref="E2682:F2682"/>
    <mergeCell ref="H2682:I2682"/>
    <mergeCell ref="H2604:I2604"/>
    <mergeCell ref="E2655:F2655"/>
    <mergeCell ref="H2655:I2655"/>
    <mergeCell ref="E2666:F2666"/>
    <mergeCell ref="H2666:I2666"/>
    <mergeCell ref="E2663:F2663"/>
    <mergeCell ref="H2663:I2663"/>
    <mergeCell ref="E2665:F2665"/>
    <mergeCell ref="H2665:I2665"/>
    <mergeCell ref="B2613:C2613"/>
    <mergeCell ref="E2615:F2615"/>
    <mergeCell ref="H2615:I2615"/>
    <mergeCell ref="E2624:F2624"/>
    <mergeCell ref="E2667:F2667"/>
    <mergeCell ref="H2667:I2667"/>
    <mergeCell ref="B2668:C2668"/>
    <mergeCell ref="E2668:F2668"/>
    <mergeCell ref="H2668:I2668"/>
    <mergeCell ref="B2617:C2617"/>
    <mergeCell ref="E2617:F2617"/>
    <mergeCell ref="H2617:I2617"/>
    <mergeCell ref="B2622:C2622"/>
    <mergeCell ref="E2622:F2622"/>
    <mergeCell ref="H2622:I2622"/>
    <mergeCell ref="B2627:C2627"/>
    <mergeCell ref="E2629:F2629"/>
    <mergeCell ref="H2629:I2629"/>
    <mergeCell ref="B2630:C2630"/>
    <mergeCell ref="H2624:I2624"/>
    <mergeCell ref="H2618:I2618"/>
    <mergeCell ref="E2630:I2630"/>
    <mergeCell ref="B2646:L2646"/>
    <mergeCell ref="H2699:I2699"/>
    <mergeCell ref="E2695:F2695"/>
    <mergeCell ref="H2695:I2695"/>
    <mergeCell ref="E2696:F2696"/>
    <mergeCell ref="H2696:I2696"/>
    <mergeCell ref="B2694:C2694"/>
    <mergeCell ref="B2696:C2696"/>
    <mergeCell ref="B2697:C2697"/>
    <mergeCell ref="E2691:F2691"/>
    <mergeCell ref="H2691:I2691"/>
    <mergeCell ref="E2688:F2688"/>
    <mergeCell ref="H2688:I2688"/>
    <mergeCell ref="B2689:C2689"/>
    <mergeCell ref="E2689:F2689"/>
    <mergeCell ref="H2689:I2689"/>
    <mergeCell ref="B2688:C2688"/>
    <mergeCell ref="B2693:C2693"/>
    <mergeCell ref="B2695:C2695"/>
    <mergeCell ref="E2697:F2697"/>
    <mergeCell ref="H2697:I2697"/>
    <mergeCell ref="B2802:C2802"/>
    <mergeCell ref="E2802:F2802"/>
    <mergeCell ref="H2802:I2802"/>
    <mergeCell ref="B2797:C2797"/>
    <mergeCell ref="B2698:C2698"/>
    <mergeCell ref="E2709:F2709"/>
    <mergeCell ref="H2709:I2709"/>
    <mergeCell ref="E2716:F2716"/>
    <mergeCell ref="H2870:I2870"/>
    <mergeCell ref="E2871:F2871"/>
    <mergeCell ref="H2871:I2871"/>
    <mergeCell ref="E2872:F2872"/>
    <mergeCell ref="H2872:I2872"/>
    <mergeCell ref="E2877:F2877"/>
    <mergeCell ref="H2877:I2877"/>
    <mergeCell ref="E2865:F2865"/>
    <mergeCell ref="H2865:I2865"/>
    <mergeCell ref="B2825:C2825"/>
    <mergeCell ref="B2815:C2815"/>
    <mergeCell ref="E2816:F2816"/>
    <mergeCell ref="H2816:I2816"/>
    <mergeCell ref="E2813:F2813"/>
    <mergeCell ref="H2813:I2813"/>
    <mergeCell ref="B2814:C2814"/>
    <mergeCell ref="E2812:F2812"/>
    <mergeCell ref="H2812:I2812"/>
    <mergeCell ref="E2810:F2810"/>
    <mergeCell ref="H2810:I2810"/>
    <mergeCell ref="B2867:C2867"/>
    <mergeCell ref="E2698:F2698"/>
    <mergeCell ref="H2698:I2698"/>
    <mergeCell ref="E2699:F2699"/>
    <mergeCell ref="B2849:C2849"/>
    <mergeCell ref="B2851:C2851"/>
    <mergeCell ref="E2873:F2873"/>
    <mergeCell ref="H2873:I2873"/>
    <mergeCell ref="E2874:F2874"/>
    <mergeCell ref="H2874:I2874"/>
    <mergeCell ref="E2870:F2870"/>
    <mergeCell ref="E2918:F2918"/>
    <mergeCell ref="H2918:I2918"/>
    <mergeCell ref="B2919:C2919"/>
    <mergeCell ref="B2927:C2927"/>
    <mergeCell ref="B2928:C2928"/>
    <mergeCell ref="B2930:C2930"/>
    <mergeCell ref="B2931:C2931"/>
    <mergeCell ref="E2909:F2909"/>
    <mergeCell ref="H2909:I2909"/>
    <mergeCell ref="E2910:F2910"/>
    <mergeCell ref="H2910:I2910"/>
    <mergeCell ref="E2923:F2923"/>
    <mergeCell ref="H2923:I2923"/>
    <mergeCell ref="E2919:F2919"/>
    <mergeCell ref="H2919:I2919"/>
    <mergeCell ref="E2920:F2920"/>
    <mergeCell ref="H2920:I2920"/>
    <mergeCell ref="E2915:F2915"/>
    <mergeCell ref="H2915:I2915"/>
    <mergeCell ref="E2927:F2927"/>
    <mergeCell ref="H2927:I2927"/>
    <mergeCell ref="E2924:F2924"/>
    <mergeCell ref="H2924:I2924"/>
    <mergeCell ref="E2925:F2925"/>
    <mergeCell ref="B2885:C2885"/>
    <mergeCell ref="E2979:F2979"/>
    <mergeCell ref="H2979:I2979"/>
    <mergeCell ref="E2988:F2988"/>
    <mergeCell ref="H2988:I2988"/>
    <mergeCell ref="E2989:F2989"/>
    <mergeCell ref="H2989:I2989"/>
    <mergeCell ref="B2990:C2990"/>
    <mergeCell ref="B2992:C2992"/>
    <mergeCell ref="B2994:L2994"/>
    <mergeCell ref="B2965:C2965"/>
    <mergeCell ref="E2967:F2967"/>
    <mergeCell ref="H2967:I2967"/>
    <mergeCell ref="E2968:F2968"/>
    <mergeCell ref="H2968:I2968"/>
    <mergeCell ref="B2970:C2970"/>
    <mergeCell ref="B2971:C2971"/>
    <mergeCell ref="B2972:C2972"/>
    <mergeCell ref="E2984:F2984"/>
    <mergeCell ref="H2984:I2984"/>
    <mergeCell ref="B2991:C2991"/>
    <mergeCell ref="B2993:C2993"/>
    <mergeCell ref="E2972:F2972"/>
    <mergeCell ref="H2972:I2972"/>
    <mergeCell ref="E2973:F2973"/>
    <mergeCell ref="H2973:I2973"/>
    <mergeCell ref="E2974:F2974"/>
    <mergeCell ref="H2974:I2974"/>
    <mergeCell ref="E2978:F2978"/>
    <mergeCell ref="H2978:I2978"/>
    <mergeCell ref="E2980:F2980"/>
    <mergeCell ref="H2980:I2980"/>
    <mergeCell ref="J2976:L2976"/>
    <mergeCell ref="E2996:F2996"/>
    <mergeCell ref="H2996:I2996"/>
    <mergeCell ref="E2993:F2993"/>
    <mergeCell ref="H2993:I2993"/>
    <mergeCell ref="E2990:F2990"/>
    <mergeCell ref="H2990:I2990"/>
    <mergeCell ref="E2991:F2991"/>
    <mergeCell ref="H2991:I2991"/>
    <mergeCell ref="E2986:F2986"/>
    <mergeCell ref="H2986:I2986"/>
    <mergeCell ref="E2987:F2987"/>
    <mergeCell ref="H2987:I2987"/>
    <mergeCell ref="E2983:F2983"/>
    <mergeCell ref="H2983:I2983"/>
    <mergeCell ref="E2985:F2985"/>
    <mergeCell ref="H2985:I2985"/>
    <mergeCell ref="E2981:F2981"/>
    <mergeCell ref="H2981:I2981"/>
    <mergeCell ref="E2982:F2982"/>
    <mergeCell ref="H2982:I2982"/>
    <mergeCell ref="E2992:F2992"/>
    <mergeCell ref="H2992:I2992"/>
    <mergeCell ref="B3020:C3020"/>
    <mergeCell ref="B3021:C3021"/>
    <mergeCell ref="B3023:C3023"/>
    <mergeCell ref="E3040:F3040"/>
    <mergeCell ref="H3040:I3040"/>
    <mergeCell ref="E3041:F3041"/>
    <mergeCell ref="H3041:I3041"/>
    <mergeCell ref="E3038:F3038"/>
    <mergeCell ref="H3038:I3038"/>
    <mergeCell ref="E3035:F3035"/>
    <mergeCell ref="H3035:I3035"/>
    <mergeCell ref="E3032:F3032"/>
    <mergeCell ref="H3032:I3032"/>
    <mergeCell ref="E3033:F3033"/>
    <mergeCell ref="E3163:F3163"/>
    <mergeCell ref="H3163:I3163"/>
    <mergeCell ref="E3164:F3164"/>
    <mergeCell ref="H3164:I3164"/>
    <mergeCell ref="E3140:F3140"/>
    <mergeCell ref="H3140:I3140"/>
    <mergeCell ref="E3141:F3141"/>
    <mergeCell ref="H3141:I3141"/>
    <mergeCell ref="B3140:C3140"/>
    <mergeCell ref="E3139:F3139"/>
    <mergeCell ref="H3139:I3139"/>
    <mergeCell ref="E3132:F3132"/>
    <mergeCell ref="H3132:I3132"/>
    <mergeCell ref="B3132:C3132"/>
    <mergeCell ref="E3134:F3134"/>
    <mergeCell ref="H3033:I3033"/>
    <mergeCell ref="E3030:F3030"/>
    <mergeCell ref="H3030:I3030"/>
    <mergeCell ref="B2996:C2996"/>
    <mergeCell ref="E3291:F3291"/>
    <mergeCell ref="E3193:F3193"/>
    <mergeCell ref="H3193:I3193"/>
    <mergeCell ref="E3194:F3194"/>
    <mergeCell ref="E3026:F3026"/>
    <mergeCell ref="H3026:I3026"/>
    <mergeCell ref="E3021:F3021"/>
    <mergeCell ref="E3147:F3147"/>
    <mergeCell ref="H3147:I3147"/>
    <mergeCell ref="E3152:F3152"/>
    <mergeCell ref="H3152:I3152"/>
    <mergeCell ref="E3159:F3159"/>
    <mergeCell ref="H3159:I3159"/>
    <mergeCell ref="E3168:F3168"/>
    <mergeCell ref="H3168:I3168"/>
    <mergeCell ref="E3064:F3064"/>
    <mergeCell ref="H3064:I3064"/>
    <mergeCell ref="E3073:F3073"/>
    <mergeCell ref="H3073:I3073"/>
    <mergeCell ref="E3074:F3074"/>
    <mergeCell ref="H3074:I3074"/>
    <mergeCell ref="E3167:F3167"/>
    <mergeCell ref="H3167:I3167"/>
    <mergeCell ref="E3165:F3165"/>
    <mergeCell ref="H3165:I3165"/>
    <mergeCell ref="E3161:F3161"/>
    <mergeCell ref="H3161:I3161"/>
    <mergeCell ref="E3284:F3284"/>
    <mergeCell ref="H3284:I3284"/>
    <mergeCell ref="E3289:F3289"/>
    <mergeCell ref="H3289:I3289"/>
    <mergeCell ref="E3280:F3280"/>
    <mergeCell ref="H3280:I3280"/>
    <mergeCell ref="E3287:F3287"/>
    <mergeCell ref="H3287:I3287"/>
    <mergeCell ref="E3292:F3292"/>
    <mergeCell ref="H3292:I3292"/>
    <mergeCell ref="E3293:F3293"/>
    <mergeCell ref="H3293:I3293"/>
    <mergeCell ref="E3294:F3294"/>
    <mergeCell ref="H3294:I3294"/>
    <mergeCell ref="E3290:F3290"/>
    <mergeCell ref="H3290:I3290"/>
    <mergeCell ref="E3430:F3430"/>
    <mergeCell ref="H3430:I3430"/>
    <mergeCell ref="E3423:F3423"/>
    <mergeCell ref="H3423:I3423"/>
    <mergeCell ref="E3424:F3424"/>
    <mergeCell ref="H3424:I3424"/>
    <mergeCell ref="E3426:F3426"/>
    <mergeCell ref="H3426:I3426"/>
    <mergeCell ref="E3428:F3428"/>
    <mergeCell ref="H3428:I3428"/>
    <mergeCell ref="E3425:F3425"/>
    <mergeCell ref="H3425:I3425"/>
    <mergeCell ref="E3361:F3361"/>
    <mergeCell ref="H3361:I3361"/>
    <mergeCell ref="E3366:F3366"/>
    <mergeCell ref="H3366:I3366"/>
    <mergeCell ref="E3373:F3373"/>
    <mergeCell ref="H3373:I3373"/>
    <mergeCell ref="E3399:F3399"/>
    <mergeCell ref="H3399:I3399"/>
    <mergeCell ref="E3408:F3408"/>
    <mergeCell ref="E3438:F3438"/>
    <mergeCell ref="H3438:I3438"/>
    <mergeCell ref="E3439:F3439"/>
    <mergeCell ref="H3439:I3439"/>
    <mergeCell ref="E3440:F3440"/>
    <mergeCell ref="H3440:I3440"/>
    <mergeCell ref="E3441:F3441"/>
    <mergeCell ref="H3441:I3441"/>
    <mergeCell ref="B3420:C3420"/>
    <mergeCell ref="E3420:F3420"/>
    <mergeCell ref="H3420:I3420"/>
    <mergeCell ref="B3423:C3423"/>
    <mergeCell ref="H3408:I3408"/>
    <mergeCell ref="E3409:F3409"/>
    <mergeCell ref="H3409:I3409"/>
    <mergeCell ref="E3410:F3410"/>
    <mergeCell ref="H3410:I3410"/>
    <mergeCell ref="E3414:F3414"/>
    <mergeCell ref="H3414:I3414"/>
    <mergeCell ref="E3412:F3412"/>
    <mergeCell ref="H3412:I3412"/>
    <mergeCell ref="E3413:F3413"/>
    <mergeCell ref="H3413:I3413"/>
    <mergeCell ref="E3433:F3433"/>
    <mergeCell ref="H3433:I3433"/>
    <mergeCell ref="B3435:C3435"/>
    <mergeCell ref="E3435:F3435"/>
    <mergeCell ref="H3435:I3435"/>
    <mergeCell ref="B3436:C3436"/>
    <mergeCell ref="B3438:C3438"/>
    <mergeCell ref="B3439:C3439"/>
    <mergeCell ref="B3440:C3440"/>
    <mergeCell ref="B3442:C3442"/>
    <mergeCell ref="H3417:I3417"/>
    <mergeCell ref="B3418:C3418"/>
    <mergeCell ref="B3419:C3419"/>
    <mergeCell ref="E3419:F3419"/>
    <mergeCell ref="H3419:I3419"/>
    <mergeCell ref="B3421:C3421"/>
    <mergeCell ref="E3421:F3421"/>
    <mergeCell ref="H3421:I3421"/>
    <mergeCell ref="B3481:C3481"/>
    <mergeCell ref="E3460:F3460"/>
    <mergeCell ref="H3460:I3460"/>
    <mergeCell ref="E3461:F3461"/>
    <mergeCell ref="H3461:I3461"/>
    <mergeCell ref="E3462:F3462"/>
    <mergeCell ref="H3462:I3462"/>
    <mergeCell ref="E3464:F3464"/>
    <mergeCell ref="H3464:I3464"/>
    <mergeCell ref="E3465:F3465"/>
    <mergeCell ref="H3465:I3465"/>
    <mergeCell ref="E3467:F3467"/>
    <mergeCell ref="H3467:I3467"/>
    <mergeCell ref="E3468:F3468"/>
    <mergeCell ref="H3468:I3468"/>
    <mergeCell ref="B3464:C3464"/>
    <mergeCell ref="E3466:F3466"/>
    <mergeCell ref="H3466:I3466"/>
    <mergeCell ref="E3472:I3472"/>
    <mergeCell ref="B3463:C3463"/>
    <mergeCell ref="B3465:C3465"/>
    <mergeCell ref="B3466:C3466"/>
    <mergeCell ref="B3467:C3467"/>
    <mergeCell ref="B3468:C3468"/>
    <mergeCell ref="B3477:C3477"/>
    <mergeCell ref="E3481:I3481"/>
    <mergeCell ref="J3472:L3472"/>
    <mergeCell ref="B3473:C3473"/>
    <mergeCell ref="E3475:F3475"/>
    <mergeCell ref="H3475:I3475"/>
    <mergeCell ref="B3476:C3476"/>
    <mergeCell ref="E3476:F3476"/>
    <mergeCell ref="E3477:F3477"/>
    <mergeCell ref="H3477:I3477"/>
    <mergeCell ref="B3478:C3478"/>
    <mergeCell ref="E3478:F3478"/>
    <mergeCell ref="H3478:I3478"/>
    <mergeCell ref="E3479:F3479"/>
    <mergeCell ref="H3479:I3479"/>
    <mergeCell ref="E3480:F3480"/>
    <mergeCell ref="H3480:I3480"/>
    <mergeCell ref="E3469:F3469"/>
    <mergeCell ref="H3469:I3469"/>
    <mergeCell ref="E3470:F3470"/>
    <mergeCell ref="H3470:I3470"/>
    <mergeCell ref="B3471:C3471"/>
    <mergeCell ref="E3471:F3471"/>
    <mergeCell ref="H3471:I3471"/>
    <mergeCell ref="B3472:C3472"/>
    <mergeCell ref="E3473:F3473"/>
    <mergeCell ref="H3473:I3473"/>
    <mergeCell ref="B3474:C3474"/>
    <mergeCell ref="E3474:F3474"/>
    <mergeCell ref="H3474:I3474"/>
    <mergeCell ref="B3475:C3475"/>
    <mergeCell ref="H3476:I3476"/>
    <mergeCell ref="B3469:C3469"/>
    <mergeCell ref="B3480:C3480"/>
    <mergeCell ref="B3490:C3490"/>
    <mergeCell ref="B3491:C3491"/>
    <mergeCell ref="B3504:C3504"/>
    <mergeCell ref="E3506:F3506"/>
    <mergeCell ref="H3506:I3506"/>
    <mergeCell ref="B3507:C3507"/>
    <mergeCell ref="E3507:F3507"/>
    <mergeCell ref="H3507:I3507"/>
    <mergeCell ref="B3509:C3509"/>
    <mergeCell ref="B3510:C3510"/>
    <mergeCell ref="B3492:C3492"/>
    <mergeCell ref="E3492:F3492"/>
    <mergeCell ref="H3492:I3492"/>
    <mergeCell ref="E3493:F3493"/>
    <mergeCell ref="H3493:I3493"/>
    <mergeCell ref="B3496:C3496"/>
    <mergeCell ref="E3496:F3496"/>
    <mergeCell ref="H3496:I3496"/>
    <mergeCell ref="B3497:C3497"/>
    <mergeCell ref="B3495:C3495"/>
    <mergeCell ref="E3497:F3497"/>
    <mergeCell ref="H3497:I3497"/>
    <mergeCell ref="B3502:C3502"/>
    <mergeCell ref="E3504:F3504"/>
    <mergeCell ref="H3504:I3504"/>
    <mergeCell ref="E3510:I3510"/>
    <mergeCell ref="B3505:C3505"/>
    <mergeCell ref="E3505:F3505"/>
    <mergeCell ref="H3505:I3505"/>
    <mergeCell ref="B3506:C3506"/>
    <mergeCell ref="E3508:F3508"/>
    <mergeCell ref="H3508:I3508"/>
    <mergeCell ref="H3539:I3539"/>
    <mergeCell ref="B3535:C3535"/>
    <mergeCell ref="E3535:F3535"/>
    <mergeCell ref="H3535:I3535"/>
    <mergeCell ref="B3537:C3537"/>
    <mergeCell ref="E3509:F3509"/>
    <mergeCell ref="H3509:I3509"/>
    <mergeCell ref="E3511:F3511"/>
    <mergeCell ref="H3511:I3511"/>
    <mergeCell ref="B3498:C3498"/>
    <mergeCell ref="E3498:F3498"/>
    <mergeCell ref="H3498:I3498"/>
    <mergeCell ref="E3499:F3499"/>
    <mergeCell ref="H3499:I3499"/>
    <mergeCell ref="B3500:C3500"/>
    <mergeCell ref="E3500:F3500"/>
    <mergeCell ref="H3500:I3500"/>
    <mergeCell ref="B3501:C3501"/>
    <mergeCell ref="E3502:F3502"/>
    <mergeCell ref="H3502:I3502"/>
    <mergeCell ref="B3503:C3503"/>
    <mergeCell ref="E3503:F3503"/>
    <mergeCell ref="H3503:I3503"/>
    <mergeCell ref="B3532:C3532"/>
    <mergeCell ref="B3533:L3533"/>
    <mergeCell ref="E3534:F3534"/>
    <mergeCell ref="H3534:I3534"/>
    <mergeCell ref="H3546:I3546"/>
    <mergeCell ref="E3547:F3547"/>
    <mergeCell ref="H3547:I3547"/>
    <mergeCell ref="B3548:C3548"/>
    <mergeCell ref="E3555:F3555"/>
    <mergeCell ref="H3555:I3555"/>
    <mergeCell ref="B3556:C3556"/>
    <mergeCell ref="E3556:F3556"/>
    <mergeCell ref="H3556:I3556"/>
    <mergeCell ref="B3557:C3557"/>
    <mergeCell ref="B3558:C3558"/>
    <mergeCell ref="E3558:F3558"/>
    <mergeCell ref="H3558:I3558"/>
    <mergeCell ref="B3559:C3559"/>
    <mergeCell ref="E3559:F3559"/>
    <mergeCell ref="H3559:I3559"/>
    <mergeCell ref="H3515:I3515"/>
    <mergeCell ref="E3516:F3516"/>
    <mergeCell ref="H3516:I3516"/>
    <mergeCell ref="E3517:F3517"/>
    <mergeCell ref="H3517:I3517"/>
    <mergeCell ref="E3518:F3518"/>
    <mergeCell ref="H3518:I3518"/>
    <mergeCell ref="B3536:C3536"/>
    <mergeCell ref="E3536:F3536"/>
    <mergeCell ref="H3536:I3536"/>
    <mergeCell ref="E3537:F3537"/>
    <mergeCell ref="H3537:I3537"/>
    <mergeCell ref="E3538:F3538"/>
    <mergeCell ref="H3538:I3538"/>
    <mergeCell ref="B3539:C3539"/>
    <mergeCell ref="E3539:F3539"/>
    <mergeCell ref="B3564:C3564"/>
    <mergeCell ref="B3560:L3560"/>
    <mergeCell ref="B3561:C3561"/>
    <mergeCell ref="E3561:F3561"/>
    <mergeCell ref="H3561:I3561"/>
    <mergeCell ref="B3573:C3573"/>
    <mergeCell ref="E3575:F3575"/>
    <mergeCell ref="H3575:I3575"/>
    <mergeCell ref="B3576:C3576"/>
    <mergeCell ref="E3576:F3576"/>
    <mergeCell ref="H3576:I3576"/>
    <mergeCell ref="B3577:C3577"/>
    <mergeCell ref="B3562:C3562"/>
    <mergeCell ref="E3562:F3562"/>
    <mergeCell ref="H3562:I3562"/>
    <mergeCell ref="B3563:C3563"/>
    <mergeCell ref="E3563:F3563"/>
    <mergeCell ref="H3563:I3563"/>
    <mergeCell ref="E3564:F3564"/>
    <mergeCell ref="H3564:I3564"/>
    <mergeCell ref="B3565:L3565"/>
    <mergeCell ref="B3566:C3566"/>
    <mergeCell ref="E3566:F3566"/>
    <mergeCell ref="H3566:I3566"/>
    <mergeCell ref="B3571:C3571"/>
    <mergeCell ref="E3572:I3572"/>
    <mergeCell ref="J3572:L3572"/>
    <mergeCell ref="E3573:F3573"/>
    <mergeCell ref="H3573:I3573"/>
    <mergeCell ref="B3567:C3567"/>
    <mergeCell ref="E3567:F3567"/>
    <mergeCell ref="H3567:I3567"/>
    <mergeCell ref="B3568:C3568"/>
    <mergeCell ref="E3568:F3568"/>
    <mergeCell ref="H3568:I3568"/>
    <mergeCell ref="B3569:C3569"/>
    <mergeCell ref="E3569:F3569"/>
    <mergeCell ref="H3569:I3569"/>
    <mergeCell ref="E3570:F3570"/>
    <mergeCell ref="H3570:I3570"/>
    <mergeCell ref="E3571:F3571"/>
    <mergeCell ref="H3571:I3571"/>
    <mergeCell ref="B3572:C3572"/>
    <mergeCell ref="E3586:F3586"/>
    <mergeCell ref="H3586:I3586"/>
    <mergeCell ref="B3591:C3591"/>
    <mergeCell ref="E3591:F3591"/>
    <mergeCell ref="H3591:I3591"/>
    <mergeCell ref="B3574:C3574"/>
    <mergeCell ref="E3574:F3574"/>
    <mergeCell ref="H3574:I3574"/>
    <mergeCell ref="B3575:C3575"/>
    <mergeCell ref="E3577:F3577"/>
    <mergeCell ref="H3577:I3577"/>
    <mergeCell ref="B3578:C3578"/>
    <mergeCell ref="E3578:F3578"/>
    <mergeCell ref="H3578:I3578"/>
    <mergeCell ref="E3579:F3579"/>
    <mergeCell ref="H3579:I3579"/>
    <mergeCell ref="E3580:F3580"/>
    <mergeCell ref="H3580:I3580"/>
    <mergeCell ref="B3580:C3580"/>
    <mergeCell ref="E3581:I3581"/>
    <mergeCell ref="J3581:L3581"/>
    <mergeCell ref="B3582:L3582"/>
    <mergeCell ref="E3583:F3583"/>
    <mergeCell ref="H3583:I3583"/>
    <mergeCell ref="B3587:C3587"/>
    <mergeCell ref="B3588:C3588"/>
    <mergeCell ref="B3592:L3592"/>
    <mergeCell ref="B3594:C3594"/>
    <mergeCell ref="E3594:F3594"/>
    <mergeCell ref="E3588:F3588"/>
    <mergeCell ref="H3588:I3588"/>
    <mergeCell ref="B3589:C3589"/>
    <mergeCell ref="E3589:F3589"/>
    <mergeCell ref="H3589:I3589"/>
    <mergeCell ref="B3590:C3590"/>
    <mergeCell ref="E3590:F3590"/>
    <mergeCell ref="H3590:I3590"/>
    <mergeCell ref="B3593:C3593"/>
    <mergeCell ref="E3593:F3593"/>
    <mergeCell ref="H3593:I3593"/>
    <mergeCell ref="E3584:F3584"/>
    <mergeCell ref="H3584:I3584"/>
    <mergeCell ref="E3585:F3585"/>
    <mergeCell ref="H3585:I3585"/>
    <mergeCell ref="E3587:F3587"/>
    <mergeCell ref="H3587:I3587"/>
    <mergeCell ref="B3581:C3581"/>
    <mergeCell ref="H3594:I3594"/>
    <mergeCell ref="H3620:I3620"/>
    <mergeCell ref="B3601:C3601"/>
    <mergeCell ref="E3601:F3601"/>
    <mergeCell ref="H3601:I3601"/>
    <mergeCell ref="E3602:F3602"/>
    <mergeCell ref="H3602:I3602"/>
    <mergeCell ref="B3603:C3603"/>
    <mergeCell ref="E3603:F3603"/>
    <mergeCell ref="H3603:I3603"/>
    <mergeCell ref="E3605:F3605"/>
    <mergeCell ref="H3605:I3605"/>
    <mergeCell ref="B3606:C3606"/>
    <mergeCell ref="B3617:C3617"/>
    <mergeCell ref="B3618:C3618"/>
    <mergeCell ref="B3619:C3619"/>
    <mergeCell ref="B3620:C3620"/>
    <mergeCell ref="E3617:F3617"/>
    <mergeCell ref="H3617:I3617"/>
    <mergeCell ref="E3618:F3618"/>
    <mergeCell ref="H3618:I3618"/>
    <mergeCell ref="E3619:F3619"/>
    <mergeCell ref="H3619:I3619"/>
    <mergeCell ref="B3607:C3607"/>
    <mergeCell ref="E3609:F3609"/>
    <mergeCell ref="H3609:I3609"/>
    <mergeCell ref="B3610:C3610"/>
    <mergeCell ref="E3610:F3610"/>
    <mergeCell ref="H3610:I3610"/>
    <mergeCell ref="E3611:F3611"/>
    <mergeCell ref="H3611:I3611"/>
    <mergeCell ref="B3612:C3612"/>
    <mergeCell ref="E3612:F3612"/>
    <mergeCell ref="H3612:I3612"/>
    <mergeCell ref="E3607:F3607"/>
    <mergeCell ref="H3607:I3607"/>
    <mergeCell ref="B3608:C3608"/>
    <mergeCell ref="E3608:F3608"/>
    <mergeCell ref="H3608:I3608"/>
    <mergeCell ref="B3609:C3609"/>
    <mergeCell ref="B3628:C3628"/>
    <mergeCell ref="E3628:F3628"/>
    <mergeCell ref="H3628:I3628"/>
    <mergeCell ref="B3629:C3629"/>
    <mergeCell ref="E3629:F3629"/>
    <mergeCell ref="H3629:I3629"/>
    <mergeCell ref="B3630:C3630"/>
    <mergeCell ref="E3630:F3630"/>
    <mergeCell ref="H3630:I3630"/>
    <mergeCell ref="B3622:C3622"/>
    <mergeCell ref="E3622:F3622"/>
    <mergeCell ref="H3622:I3622"/>
    <mergeCell ref="B3623:C3623"/>
    <mergeCell ref="E3623:F3623"/>
    <mergeCell ref="H3623:I3623"/>
    <mergeCell ref="B3624:C3624"/>
    <mergeCell ref="E3624:F3624"/>
    <mergeCell ref="H3624:I3624"/>
    <mergeCell ref="E3625:F3625"/>
    <mergeCell ref="H3625:I3625"/>
    <mergeCell ref="B3625:C3625"/>
    <mergeCell ref="B3621:L3621"/>
    <mergeCell ref="B3626:L3626"/>
    <mergeCell ref="E3620:F3620"/>
    <mergeCell ref="H3636:I3636"/>
    <mergeCell ref="B3651:C3651"/>
    <mergeCell ref="B3653:C3653"/>
    <mergeCell ref="B3654:C3654"/>
    <mergeCell ref="B3655:C3655"/>
    <mergeCell ref="B3657:C3657"/>
    <mergeCell ref="B3659:C3659"/>
    <mergeCell ref="B3639:C3639"/>
    <mergeCell ref="B3641:C3641"/>
    <mergeCell ref="E3641:F3641"/>
    <mergeCell ref="H3641:I3641"/>
    <mergeCell ref="B3642:C3642"/>
    <mergeCell ref="E3642:F3642"/>
    <mergeCell ref="H3642:I3642"/>
    <mergeCell ref="E3643:F3643"/>
    <mergeCell ref="H3643:I3643"/>
    <mergeCell ref="B3644:C3644"/>
    <mergeCell ref="E3644:F3644"/>
    <mergeCell ref="H3644:I3644"/>
    <mergeCell ref="B3643:C3643"/>
    <mergeCell ref="B3650:C3650"/>
    <mergeCell ref="E3654:I3654"/>
    <mergeCell ref="E3646:F3646"/>
    <mergeCell ref="H3646:I3646"/>
    <mergeCell ref="B3647:C3647"/>
    <mergeCell ref="B3669:C3669"/>
    <mergeCell ref="E3669:F3669"/>
    <mergeCell ref="H3669:I3669"/>
    <mergeCell ref="E3655:F3655"/>
    <mergeCell ref="H3655:I3655"/>
    <mergeCell ref="E3657:F3657"/>
    <mergeCell ref="H3657:I3657"/>
    <mergeCell ref="B3658:C3658"/>
    <mergeCell ref="E3658:F3658"/>
    <mergeCell ref="H3658:I3658"/>
    <mergeCell ref="E3659:F3659"/>
    <mergeCell ref="H3659:I3659"/>
    <mergeCell ref="B3660:C3660"/>
    <mergeCell ref="E3660:F3660"/>
    <mergeCell ref="H3660:I3660"/>
    <mergeCell ref="B3656:C3656"/>
    <mergeCell ref="E3656:F3656"/>
    <mergeCell ref="H3656:I3656"/>
    <mergeCell ref="E3666:F3666"/>
    <mergeCell ref="H3666:I3666"/>
    <mergeCell ref="B3667:C3667"/>
    <mergeCell ref="E3667:F3667"/>
    <mergeCell ref="H3667:I3667"/>
    <mergeCell ref="B3668:C3668"/>
    <mergeCell ref="B3664:C3664"/>
    <mergeCell ref="E3664:F3664"/>
    <mergeCell ref="H3664:I3664"/>
    <mergeCell ref="J3654:L3654"/>
    <mergeCell ref="E3647:F3647"/>
    <mergeCell ref="H3647:I3647"/>
    <mergeCell ref="E3650:F3650"/>
    <mergeCell ref="H3650:I3650"/>
    <mergeCell ref="E3651:F3651"/>
    <mergeCell ref="H3651:I3651"/>
    <mergeCell ref="E3652:F3652"/>
    <mergeCell ref="H3652:I3652"/>
    <mergeCell ref="E3653:F3653"/>
    <mergeCell ref="H3653:I3653"/>
    <mergeCell ref="B3671:C3671"/>
    <mergeCell ref="E3671:F3671"/>
    <mergeCell ref="H3671:I3671"/>
    <mergeCell ref="B3672:C3672"/>
    <mergeCell ref="E3674:F3674"/>
    <mergeCell ref="H3674:I3674"/>
    <mergeCell ref="E3675:F3675"/>
    <mergeCell ref="H3675:I3675"/>
    <mergeCell ref="B3675:C3675"/>
    <mergeCell ref="E3677:F3677"/>
    <mergeCell ref="H3677:I3677"/>
    <mergeCell ref="B3681:L3681"/>
    <mergeCell ref="B3684:C3684"/>
    <mergeCell ref="E3676:F3676"/>
    <mergeCell ref="H3676:I3676"/>
    <mergeCell ref="E3661:F3661"/>
    <mergeCell ref="H3661:I3661"/>
    <mergeCell ref="E3663:I3663"/>
    <mergeCell ref="J3663:L3663"/>
    <mergeCell ref="B3666:C3666"/>
    <mergeCell ref="E3668:F3668"/>
    <mergeCell ref="H3668:I3668"/>
    <mergeCell ref="E3672:I3672"/>
    <mergeCell ref="J3672:L3672"/>
    <mergeCell ref="B3673:L3673"/>
    <mergeCell ref="B3662:C3662"/>
    <mergeCell ref="E3662:F3662"/>
    <mergeCell ref="H3662:I3662"/>
    <mergeCell ref="B3663:C3663"/>
    <mergeCell ref="B3665:C3665"/>
    <mergeCell ref="E3665:F3665"/>
    <mergeCell ref="H3665:I3665"/>
    <mergeCell ref="B270:C270"/>
    <mergeCell ref="E272:F272"/>
    <mergeCell ref="B3686:L3686"/>
    <mergeCell ref="B3687:C3687"/>
    <mergeCell ref="E3687:F3687"/>
    <mergeCell ref="B3682:C3682"/>
    <mergeCell ref="E3682:F3682"/>
    <mergeCell ref="H3682:I3682"/>
    <mergeCell ref="E3683:F3683"/>
    <mergeCell ref="H3683:I3683"/>
    <mergeCell ref="E3684:F3684"/>
    <mergeCell ref="H3684:I3684"/>
    <mergeCell ref="B3685:C3685"/>
    <mergeCell ref="B3688:C3688"/>
    <mergeCell ref="E3688:F3688"/>
    <mergeCell ref="H3688:I3688"/>
    <mergeCell ref="B3677:C3677"/>
    <mergeCell ref="B3678:C3678"/>
    <mergeCell ref="E3678:F3678"/>
    <mergeCell ref="H3678:I3678"/>
    <mergeCell ref="B3679:C3679"/>
    <mergeCell ref="E3679:F3679"/>
    <mergeCell ref="H3679:I3679"/>
    <mergeCell ref="B3680:C3680"/>
    <mergeCell ref="E3680:F3680"/>
    <mergeCell ref="H3680:I3680"/>
    <mergeCell ref="H3687:I3687"/>
    <mergeCell ref="B3683:C3683"/>
    <mergeCell ref="E3685:F3685"/>
    <mergeCell ref="H3685:I3685"/>
    <mergeCell ref="E3670:F3670"/>
    <mergeCell ref="H3670:I3670"/>
    <mergeCell ref="E323:F323"/>
    <mergeCell ref="H323:I323"/>
    <mergeCell ref="E3689:F3689"/>
    <mergeCell ref="H3689:I3689"/>
    <mergeCell ref="B3690:C3690"/>
    <mergeCell ref="E3690:F3690"/>
    <mergeCell ref="H3690:I3690"/>
    <mergeCell ref="E3691:F3691"/>
    <mergeCell ref="H3691:I3691"/>
    <mergeCell ref="B3689:C3689"/>
    <mergeCell ref="E221:F221"/>
    <mergeCell ref="H221:I221"/>
    <mergeCell ref="B222:C222"/>
    <mergeCell ref="E222:F222"/>
    <mergeCell ref="H222:I222"/>
    <mergeCell ref="B224:C224"/>
    <mergeCell ref="B226:C226"/>
    <mergeCell ref="B231:C231"/>
    <mergeCell ref="E231:F231"/>
    <mergeCell ref="H231:I231"/>
    <mergeCell ref="B236:C236"/>
    <mergeCell ref="E236:F236"/>
    <mergeCell ref="H236:I236"/>
    <mergeCell ref="B227:C227"/>
    <mergeCell ref="B232:C232"/>
    <mergeCell ref="E232:F232"/>
    <mergeCell ref="H232:I232"/>
    <mergeCell ref="B234:C234"/>
    <mergeCell ref="E234:F234"/>
    <mergeCell ref="H234:I234"/>
    <mergeCell ref="E233:F233"/>
    <mergeCell ref="H233:I233"/>
    <mergeCell ref="H513:I513"/>
    <mergeCell ref="B509:C509"/>
    <mergeCell ref="E509:F509"/>
    <mergeCell ref="H509:I509"/>
    <mergeCell ref="B510:C510"/>
    <mergeCell ref="B511:C511"/>
    <mergeCell ref="E511:F511"/>
    <mergeCell ref="E365:F365"/>
    <mergeCell ref="H365:I365"/>
    <mergeCell ref="H350:I350"/>
    <mergeCell ref="B339:C339"/>
    <mergeCell ref="E340:F340"/>
    <mergeCell ref="H340:I340"/>
    <mergeCell ref="B308:C308"/>
    <mergeCell ref="E310:F310"/>
    <mergeCell ref="H310:I310"/>
    <mergeCell ref="E319:F319"/>
    <mergeCell ref="H319:I319"/>
    <mergeCell ref="B320:C320"/>
    <mergeCell ref="E320:F320"/>
    <mergeCell ref="H320:I320"/>
    <mergeCell ref="E332:F332"/>
    <mergeCell ref="H332:I332"/>
    <mergeCell ref="B328:C328"/>
    <mergeCell ref="E328:F328"/>
    <mergeCell ref="H328:I328"/>
    <mergeCell ref="B329:C329"/>
    <mergeCell ref="E329:F329"/>
    <mergeCell ref="H329:I329"/>
    <mergeCell ref="E325:F325"/>
    <mergeCell ref="H325:I325"/>
    <mergeCell ref="B323:C323"/>
    <mergeCell ref="B581:C581"/>
    <mergeCell ref="E583:F583"/>
    <mergeCell ref="H583:I583"/>
    <mergeCell ref="B590:C590"/>
    <mergeCell ref="E592:F592"/>
    <mergeCell ref="H592:I592"/>
    <mergeCell ref="E593:F593"/>
    <mergeCell ref="H593:I593"/>
    <mergeCell ref="E487:F487"/>
    <mergeCell ref="H487:I487"/>
    <mergeCell ref="B488:C488"/>
    <mergeCell ref="B495:C495"/>
    <mergeCell ref="E495:F495"/>
    <mergeCell ref="H495:I495"/>
    <mergeCell ref="B500:C500"/>
    <mergeCell ref="E500:F500"/>
    <mergeCell ref="H500:I500"/>
    <mergeCell ref="E507:F507"/>
    <mergeCell ref="H507:I507"/>
    <mergeCell ref="B514:C514"/>
    <mergeCell ref="E516:F516"/>
    <mergeCell ref="H516:I516"/>
    <mergeCell ref="E517:F517"/>
    <mergeCell ref="H517:I517"/>
    <mergeCell ref="B519:C519"/>
    <mergeCell ref="B524:C524"/>
    <mergeCell ref="B521:C521"/>
    <mergeCell ref="E521:F521"/>
    <mergeCell ref="H521:I521"/>
    <mergeCell ref="E522:F522"/>
    <mergeCell ref="H522:I522"/>
    <mergeCell ref="E513:F513"/>
    <mergeCell ref="E729:F729"/>
    <mergeCell ref="H729:I729"/>
    <mergeCell ref="E730:F730"/>
    <mergeCell ref="H730:I730"/>
    <mergeCell ref="B552:C552"/>
    <mergeCell ref="E554:F554"/>
    <mergeCell ref="H554:I554"/>
    <mergeCell ref="E555:F555"/>
    <mergeCell ref="H555:I555"/>
    <mergeCell ref="B557:C557"/>
    <mergeCell ref="B562:C562"/>
    <mergeCell ref="B572:C572"/>
    <mergeCell ref="H680:I680"/>
    <mergeCell ref="B687:C687"/>
    <mergeCell ref="B690:C690"/>
    <mergeCell ref="E690:F690"/>
    <mergeCell ref="H690:I690"/>
    <mergeCell ref="B692:C692"/>
    <mergeCell ref="E699:F699"/>
    <mergeCell ref="H699:I699"/>
    <mergeCell ref="B704:C704"/>
    <mergeCell ref="E704:F704"/>
    <mergeCell ref="H704:I704"/>
    <mergeCell ref="B700:C700"/>
    <mergeCell ref="B701:C701"/>
    <mergeCell ref="B702:C702"/>
    <mergeCell ref="B703:C703"/>
    <mergeCell ref="E700:F700"/>
    <mergeCell ref="H700:I700"/>
    <mergeCell ref="E696:F696"/>
    <mergeCell ref="H696:I696"/>
    <mergeCell ref="E697:F697"/>
    <mergeCell ref="J847:L847"/>
    <mergeCell ref="B881:C881"/>
    <mergeCell ref="E883:F883"/>
    <mergeCell ref="H883:I883"/>
    <mergeCell ref="B884:C884"/>
    <mergeCell ref="E884:F884"/>
    <mergeCell ref="H884:I884"/>
    <mergeCell ref="B885:C885"/>
    <mergeCell ref="B893:C893"/>
    <mergeCell ref="E893:F893"/>
    <mergeCell ref="H893:I893"/>
    <mergeCell ref="B898:C898"/>
    <mergeCell ref="B810:C810"/>
    <mergeCell ref="B811:C811"/>
    <mergeCell ref="B812:C812"/>
    <mergeCell ref="B813:C813"/>
    <mergeCell ref="B815:C815"/>
    <mergeCell ref="B816:C816"/>
    <mergeCell ref="B817:C817"/>
    <mergeCell ref="B819:C819"/>
    <mergeCell ref="E823:F823"/>
    <mergeCell ref="H823:I823"/>
    <mergeCell ref="B852:C852"/>
    <mergeCell ref="E858:F858"/>
    <mergeCell ref="H858:I858"/>
    <mergeCell ref="B872:C872"/>
    <mergeCell ref="B873:L873"/>
    <mergeCell ref="E874:F874"/>
    <mergeCell ref="H874:I874"/>
    <mergeCell ref="E875:F875"/>
    <mergeCell ref="H875:I875"/>
    <mergeCell ref="B876:C876"/>
    <mergeCell ref="B859:C859"/>
    <mergeCell ref="E859:F859"/>
    <mergeCell ref="H859:I859"/>
    <mergeCell ref="B931:C931"/>
    <mergeCell ref="E931:F931"/>
    <mergeCell ref="H931:I931"/>
    <mergeCell ref="E936:F936"/>
    <mergeCell ref="H936:I936"/>
    <mergeCell ref="E943:F943"/>
    <mergeCell ref="H943:I943"/>
    <mergeCell ref="E952:F952"/>
    <mergeCell ref="H952:I952"/>
    <mergeCell ref="E955:F955"/>
    <mergeCell ref="H955:I955"/>
    <mergeCell ref="E956:F956"/>
    <mergeCell ref="H956:I956"/>
    <mergeCell ref="E950:F950"/>
    <mergeCell ref="H950:I950"/>
    <mergeCell ref="E947:F947"/>
    <mergeCell ref="H947:I947"/>
    <mergeCell ref="E948:F948"/>
    <mergeCell ref="H948:I948"/>
    <mergeCell ref="E944:F944"/>
    <mergeCell ref="E905:F905"/>
    <mergeCell ref="H905:I905"/>
    <mergeCell ref="E914:F914"/>
    <mergeCell ref="H914:I914"/>
    <mergeCell ref="B921:C921"/>
    <mergeCell ref="B924:C924"/>
    <mergeCell ref="E924:F924"/>
    <mergeCell ref="H924:I924"/>
    <mergeCell ref="B926:C926"/>
    <mergeCell ref="B1003:C1003"/>
    <mergeCell ref="B1004:C1004"/>
    <mergeCell ref="B1010:C1010"/>
    <mergeCell ref="B1028:C1028"/>
    <mergeCell ref="B1029:C1029"/>
    <mergeCell ref="B1031:C1031"/>
    <mergeCell ref="B1032:C1032"/>
    <mergeCell ref="B1033:C1033"/>
    <mergeCell ref="B1034:C1034"/>
    <mergeCell ref="B1036:C1036"/>
    <mergeCell ref="B1037:C1037"/>
    <mergeCell ref="B1038:C1038"/>
    <mergeCell ref="E1043:F1043"/>
    <mergeCell ref="H1043:I1043"/>
    <mergeCell ref="E1035:F1035"/>
    <mergeCell ref="H1035:I1035"/>
    <mergeCell ref="E1036:F1036"/>
    <mergeCell ref="H1036:I1036"/>
    <mergeCell ref="E1031:F1031"/>
    <mergeCell ref="H1031:I1031"/>
    <mergeCell ref="E1029:F1029"/>
    <mergeCell ref="H1029:I1029"/>
    <mergeCell ref="E1033:F1033"/>
    <mergeCell ref="H1033:I1033"/>
    <mergeCell ref="E1034:F1034"/>
    <mergeCell ref="H1034:I1034"/>
    <mergeCell ref="E1032:I1032"/>
    <mergeCell ref="H1022:I1022"/>
    <mergeCell ref="E1021:F1021"/>
    <mergeCell ref="H1021:I1021"/>
    <mergeCell ref="E1019:F1019"/>
    <mergeCell ref="H1019:I1019"/>
    <mergeCell ref="B1181:C1181"/>
    <mergeCell ref="B1182:C1182"/>
    <mergeCell ref="B1183:C1183"/>
    <mergeCell ref="B1184:C1184"/>
    <mergeCell ref="B1186:C1186"/>
    <mergeCell ref="B1188:C1188"/>
    <mergeCell ref="E1080:F1080"/>
    <mergeCell ref="H1080:I1080"/>
    <mergeCell ref="E1081:F1081"/>
    <mergeCell ref="H1081:I1081"/>
    <mergeCell ref="B1083:C1083"/>
    <mergeCell ref="E1093:F1093"/>
    <mergeCell ref="H1093:I1093"/>
    <mergeCell ref="E1100:F1100"/>
    <mergeCell ref="B1158:C1158"/>
    <mergeCell ref="E1160:F1160"/>
    <mergeCell ref="H1160:I1160"/>
    <mergeCell ref="B1161:C1161"/>
    <mergeCell ref="E1161:F1161"/>
    <mergeCell ref="H1161:I1161"/>
    <mergeCell ref="B1162:C1162"/>
    <mergeCell ref="B1163:C1163"/>
    <mergeCell ref="B1165:C1165"/>
    <mergeCell ref="B1166:C1166"/>
    <mergeCell ref="B1168:C1168"/>
    <mergeCell ref="B1171:C1171"/>
    <mergeCell ref="B1172:C1172"/>
    <mergeCell ref="B1173:C1173"/>
    <mergeCell ref="H1188:I1188"/>
    <mergeCell ref="E1184:F1184"/>
    <mergeCell ref="H1184:I1184"/>
    <mergeCell ref="E1185:F1185"/>
    <mergeCell ref="B1159:L1159"/>
    <mergeCell ref="B1164:L1164"/>
    <mergeCell ref="E1166:F1166"/>
    <mergeCell ref="H1166:I1166"/>
    <mergeCell ref="B1167:C1167"/>
    <mergeCell ref="E1167:F1167"/>
    <mergeCell ref="H1167:I1167"/>
    <mergeCell ref="B1170:C1170"/>
    <mergeCell ref="E1171:I1171"/>
    <mergeCell ref="J1171:L1171"/>
    <mergeCell ref="B1224:C1224"/>
    <mergeCell ref="E1226:F1226"/>
    <mergeCell ref="H1226:I1226"/>
    <mergeCell ref="B1227:C1227"/>
    <mergeCell ref="E1227:F1227"/>
    <mergeCell ref="H1227:I1227"/>
    <mergeCell ref="B1229:C1229"/>
    <mergeCell ref="B1200:C1200"/>
    <mergeCell ref="E1200:F1200"/>
    <mergeCell ref="H1200:I1200"/>
    <mergeCell ref="B1201:C1201"/>
    <mergeCell ref="B1202:C1202"/>
    <mergeCell ref="B1204:C1204"/>
    <mergeCell ref="E1210:F1210"/>
    <mergeCell ref="H1210:I1210"/>
    <mergeCell ref="B1215:C1215"/>
    <mergeCell ref="E1217:F1217"/>
    <mergeCell ref="H1217:I1217"/>
    <mergeCell ref="B1174:C1174"/>
    <mergeCell ref="B1176:C1176"/>
    <mergeCell ref="B1177:C1177"/>
    <mergeCell ref="B1179:C1179"/>
    <mergeCell ref="H1237:I1237"/>
    <mergeCell ref="B1235:C1235"/>
    <mergeCell ref="E1235:F1235"/>
    <mergeCell ref="H1235:I1235"/>
    <mergeCell ref="B1236:C1236"/>
    <mergeCell ref="E1236:F1236"/>
    <mergeCell ref="H1236:I1236"/>
    <mergeCell ref="E1232:F1232"/>
    <mergeCell ref="H1232:I1232"/>
    <mergeCell ref="B1312:C1312"/>
    <mergeCell ref="E1312:F1312"/>
    <mergeCell ref="H1312:I1312"/>
    <mergeCell ref="B1317:C1317"/>
    <mergeCell ref="E1319:F1319"/>
    <mergeCell ref="H1319:I1319"/>
    <mergeCell ref="E1328:F1328"/>
    <mergeCell ref="H1328:I1328"/>
    <mergeCell ref="B1282:C1282"/>
    <mergeCell ref="E1282:F1282"/>
    <mergeCell ref="H1282:I1282"/>
    <mergeCell ref="B1287:C1287"/>
    <mergeCell ref="E1289:F1289"/>
    <mergeCell ref="H1289:I1289"/>
    <mergeCell ref="E1299:F1299"/>
    <mergeCell ref="H1299:I1299"/>
    <mergeCell ref="B1301:C1301"/>
    <mergeCell ref="B1302:C1302"/>
    <mergeCell ref="B1307:C1307"/>
    <mergeCell ref="E1302:F1302"/>
    <mergeCell ref="H1302:I1302"/>
    <mergeCell ref="B1303:C1303"/>
    <mergeCell ref="E1303:F1303"/>
    <mergeCell ref="B1369:C1369"/>
    <mergeCell ref="E1371:F1371"/>
    <mergeCell ref="H1371:I1371"/>
    <mergeCell ref="B1378:C1378"/>
    <mergeCell ref="E1380:F1380"/>
    <mergeCell ref="H1380:I1380"/>
    <mergeCell ref="E1386:F1386"/>
    <mergeCell ref="H1386:I1386"/>
    <mergeCell ref="E1382:F1382"/>
    <mergeCell ref="H1382:I1382"/>
    <mergeCell ref="E1383:F1383"/>
    <mergeCell ref="B1461:C1461"/>
    <mergeCell ref="E1463:F1463"/>
    <mergeCell ref="H1463:I1463"/>
    <mergeCell ref="H1449:I1449"/>
    <mergeCell ref="B1449:C1449"/>
    <mergeCell ref="E1451:F1451"/>
    <mergeCell ref="H1451:I1451"/>
    <mergeCell ref="B1448:C1448"/>
    <mergeCell ref="E1448:F1448"/>
    <mergeCell ref="H1448:I1448"/>
    <mergeCell ref="B1387:C1387"/>
    <mergeCell ref="B1453:C1453"/>
    <mergeCell ref="B1446:C1446"/>
    <mergeCell ref="E1446:F1446"/>
    <mergeCell ref="H1446:I1446"/>
    <mergeCell ref="E1445:F1445"/>
    <mergeCell ref="H1445:I1445"/>
    <mergeCell ref="E1441:F1441"/>
    <mergeCell ref="H1441:I1441"/>
    <mergeCell ref="H1429:I1429"/>
    <mergeCell ref="E1431:F1431"/>
    <mergeCell ref="B1431:C1431"/>
    <mergeCell ref="E1433:F1433"/>
    <mergeCell ref="H1433:I1433"/>
    <mergeCell ref="B1434:C1434"/>
    <mergeCell ref="E1434:F1434"/>
    <mergeCell ref="H1434:I1434"/>
    <mergeCell ref="B1435:C1435"/>
    <mergeCell ref="E1442:F1442"/>
    <mergeCell ref="H1442:I1442"/>
    <mergeCell ref="B1447:C1447"/>
    <mergeCell ref="E1447:F1447"/>
    <mergeCell ref="H1447:I1447"/>
    <mergeCell ref="B1452:C1452"/>
    <mergeCell ref="E1452:F1452"/>
    <mergeCell ref="H1452:I1452"/>
    <mergeCell ref="E1449:F1449"/>
    <mergeCell ref="H1392:I1392"/>
    <mergeCell ref="B1397:C1397"/>
    <mergeCell ref="E1397:F1397"/>
    <mergeCell ref="H1397:I1397"/>
    <mergeCell ref="H1431:I1431"/>
    <mergeCell ref="E1444:F1444"/>
    <mergeCell ref="H1444:I1444"/>
    <mergeCell ref="B1450:L1450"/>
    <mergeCell ref="B1451:C1451"/>
    <mergeCell ref="E1425:F1425"/>
    <mergeCell ref="H1425:I1425"/>
    <mergeCell ref="B1420:C1420"/>
    <mergeCell ref="E1420:F1420"/>
    <mergeCell ref="H1420:I1420"/>
    <mergeCell ref="E1421:F1421"/>
    <mergeCell ref="H1421:I1421"/>
    <mergeCell ref="E1514:F1514"/>
    <mergeCell ref="H1514:I1514"/>
    <mergeCell ref="B1492:C1492"/>
    <mergeCell ref="E1494:F1494"/>
    <mergeCell ref="H1494:I1494"/>
    <mergeCell ref="E1503:F1503"/>
    <mergeCell ref="H1503:I1503"/>
    <mergeCell ref="B1504:C1504"/>
    <mergeCell ref="E1504:F1504"/>
    <mergeCell ref="H1504:I1504"/>
    <mergeCell ref="B1505:C1505"/>
    <mergeCell ref="B1506:C1506"/>
    <mergeCell ref="B1509:C1509"/>
    <mergeCell ref="B1475:C1475"/>
    <mergeCell ref="B1477:C1477"/>
    <mergeCell ref="E1480:I1480"/>
    <mergeCell ref="J1480:L1480"/>
    <mergeCell ref="B1482:C1482"/>
    <mergeCell ref="E1482:F1482"/>
    <mergeCell ref="H1482:I1482"/>
    <mergeCell ref="E1478:F1478"/>
    <mergeCell ref="H1478:I1478"/>
    <mergeCell ref="B1476:C1476"/>
    <mergeCell ref="E1476:F1476"/>
    <mergeCell ref="H1476:I1476"/>
    <mergeCell ref="E1477:F1477"/>
    <mergeCell ref="H1477:I1477"/>
    <mergeCell ref="E1475:F1475"/>
    <mergeCell ref="H1475:I1475"/>
    <mergeCell ref="B1510:L1510"/>
    <mergeCell ref="E1513:F1513"/>
    <mergeCell ref="H1513:I1513"/>
    <mergeCell ref="B1625:C1625"/>
    <mergeCell ref="B1626:C1626"/>
    <mergeCell ref="E1631:F1631"/>
    <mergeCell ref="H1631:I1631"/>
    <mergeCell ref="E1636:F1636"/>
    <mergeCell ref="H1636:I1636"/>
    <mergeCell ref="E1640:F1640"/>
    <mergeCell ref="H1640:I1640"/>
    <mergeCell ref="E1637:F1637"/>
    <mergeCell ref="H1637:I1637"/>
    <mergeCell ref="B1520:C1520"/>
    <mergeCell ref="E1518:F1518"/>
    <mergeCell ref="H1518:I1518"/>
    <mergeCell ref="B1519:C1519"/>
    <mergeCell ref="E1519:F1519"/>
    <mergeCell ref="H1519:I1519"/>
    <mergeCell ref="E1515:F1515"/>
    <mergeCell ref="H1515:I1515"/>
    <mergeCell ref="E1517:F1517"/>
    <mergeCell ref="H1517:I1517"/>
    <mergeCell ref="B1597:C1597"/>
    <mergeCell ref="E1597:F1597"/>
    <mergeCell ref="H1597:I1597"/>
    <mergeCell ref="E1527:F1527"/>
    <mergeCell ref="H1527:I1527"/>
    <mergeCell ref="B1616:C1616"/>
    <mergeCell ref="E1616:F1616"/>
    <mergeCell ref="H1616:I1616"/>
    <mergeCell ref="B1617:C1617"/>
    <mergeCell ref="B1621:C1621"/>
    <mergeCell ref="B1553:C1553"/>
    <mergeCell ref="B1558:C1558"/>
    <mergeCell ref="H1784:I1784"/>
    <mergeCell ref="B1753:C1753"/>
    <mergeCell ref="E1753:F1753"/>
    <mergeCell ref="H1753:I1753"/>
    <mergeCell ref="B1755:C1755"/>
    <mergeCell ref="B1760:C1760"/>
    <mergeCell ref="E1760:F1760"/>
    <mergeCell ref="H1760:I1760"/>
    <mergeCell ref="E1765:F1765"/>
    <mergeCell ref="H1765:I1765"/>
    <mergeCell ref="J1509:L1509"/>
    <mergeCell ref="E1643:F1643"/>
    <mergeCell ref="H1643:I1643"/>
    <mergeCell ref="E1652:F1652"/>
    <mergeCell ref="H1652:I1652"/>
    <mergeCell ref="B1659:C1659"/>
    <mergeCell ref="E1661:F1661"/>
    <mergeCell ref="H1661:I1661"/>
    <mergeCell ref="B1662:C1662"/>
    <mergeCell ref="B1663:C1663"/>
    <mergeCell ref="B1666:C1666"/>
    <mergeCell ref="E1658:F1658"/>
    <mergeCell ref="H1658:I1658"/>
    <mergeCell ref="E1651:F1651"/>
    <mergeCell ref="H1651:I1651"/>
    <mergeCell ref="J1653:L1653"/>
    <mergeCell ref="J1662:L1662"/>
    <mergeCell ref="E1622:F1622"/>
    <mergeCell ref="H1622:I1622"/>
    <mergeCell ref="B1623:C1623"/>
    <mergeCell ref="E1623:F1623"/>
    <mergeCell ref="H1623:I1623"/>
    <mergeCell ref="B1822:C1822"/>
    <mergeCell ref="E1822:F1822"/>
    <mergeCell ref="H1822:I1822"/>
    <mergeCell ref="B1823:C1823"/>
    <mergeCell ref="B1814:C1814"/>
    <mergeCell ref="E1816:F1816"/>
    <mergeCell ref="H1816:I1816"/>
    <mergeCell ref="H1823:I1823"/>
    <mergeCell ref="E1813:F1813"/>
    <mergeCell ref="H1813:I1813"/>
    <mergeCell ref="H1635:I1635"/>
    <mergeCell ref="B1638:C1638"/>
    <mergeCell ref="B1629:C1629"/>
    <mergeCell ref="B1770:C1770"/>
    <mergeCell ref="E1772:F1772"/>
    <mergeCell ref="H1772:I1772"/>
    <mergeCell ref="E1773:F1773"/>
    <mergeCell ref="H1773:I1773"/>
    <mergeCell ref="B1775:C1775"/>
    <mergeCell ref="B1781:C1781"/>
    <mergeCell ref="E1781:F1781"/>
    <mergeCell ref="H1781:I1781"/>
    <mergeCell ref="B1786:C1786"/>
    <mergeCell ref="E1786:F1786"/>
    <mergeCell ref="H1786:I1786"/>
    <mergeCell ref="B1771:L1771"/>
    <mergeCell ref="H1777:I1777"/>
    <mergeCell ref="B1778:L1778"/>
    <mergeCell ref="B1779:C1779"/>
    <mergeCell ref="B1783:L1783"/>
    <mergeCell ref="B1784:C1784"/>
    <mergeCell ref="E1784:F1784"/>
    <mergeCell ref="E1810:F1810"/>
    <mergeCell ref="H1810:I1810"/>
    <mergeCell ref="E1954:F1954"/>
    <mergeCell ref="H1954:I1954"/>
    <mergeCell ref="B1961:C1961"/>
    <mergeCell ref="E1963:F1963"/>
    <mergeCell ref="H1963:I1963"/>
    <mergeCell ref="B1964:C1964"/>
    <mergeCell ref="E1964:F1964"/>
    <mergeCell ref="H1964:I1964"/>
    <mergeCell ref="E1971:F1971"/>
    <mergeCell ref="H1971:I1971"/>
    <mergeCell ref="B1976:C1976"/>
    <mergeCell ref="E1976:F1976"/>
    <mergeCell ref="H1976:I1976"/>
    <mergeCell ref="B1972:C1972"/>
    <mergeCell ref="E1972:F1972"/>
    <mergeCell ref="H1972:I1972"/>
    <mergeCell ref="E1967:F1967"/>
    <mergeCell ref="H1967:I1967"/>
    <mergeCell ref="B1969:C1969"/>
    <mergeCell ref="B1965:C1965"/>
    <mergeCell ref="E1968:F1968"/>
    <mergeCell ref="E1811:F1811"/>
    <mergeCell ref="H1811:I1811"/>
    <mergeCell ref="E1812:F1812"/>
    <mergeCell ref="H1812:I1812"/>
    <mergeCell ref="E1821:F1821"/>
    <mergeCell ref="H1821:I1821"/>
    <mergeCell ref="B1826:C1826"/>
    <mergeCell ref="E1826:F1826"/>
    <mergeCell ref="H1826:I1826"/>
    <mergeCell ref="E2033:F2033"/>
    <mergeCell ref="H2033:I2033"/>
    <mergeCell ref="B1923:C1923"/>
    <mergeCell ref="B1928:C1928"/>
    <mergeCell ref="E1936:F1936"/>
    <mergeCell ref="H1936:I1936"/>
    <mergeCell ref="E1945:F1945"/>
    <mergeCell ref="H1945:I1945"/>
    <mergeCell ref="B1952:C1952"/>
    <mergeCell ref="E1992:F1992"/>
    <mergeCell ref="H1992:I1992"/>
    <mergeCell ref="B1993:C1993"/>
    <mergeCell ref="E1993:F1993"/>
    <mergeCell ref="H1993:I1993"/>
    <mergeCell ref="B1996:C1996"/>
    <mergeCell ref="B2002:C2002"/>
    <mergeCell ref="E2002:F2002"/>
    <mergeCell ref="H2002:I2002"/>
    <mergeCell ref="E2007:F2007"/>
    <mergeCell ref="H2007:I2007"/>
    <mergeCell ref="E1991:F1991"/>
    <mergeCell ref="H1991:I1991"/>
    <mergeCell ref="B2000:C2000"/>
    <mergeCell ref="B2001:C2001"/>
    <mergeCell ref="E1997:F1997"/>
    <mergeCell ref="H1997:I1997"/>
    <mergeCell ref="B2024:C2024"/>
    <mergeCell ref="E2025:F2025"/>
    <mergeCell ref="H2025:I2025"/>
    <mergeCell ref="E2026:F2026"/>
    <mergeCell ref="H2026:I2026"/>
    <mergeCell ref="E2000:F2000"/>
    <mergeCell ref="B1995:C1995"/>
    <mergeCell ref="E1995:F1995"/>
    <mergeCell ref="H1995:I1995"/>
    <mergeCell ref="B1990:C1990"/>
    <mergeCell ref="B2071:C2071"/>
    <mergeCell ref="B2073:C2073"/>
    <mergeCell ref="B2076:C2076"/>
    <mergeCell ref="B2077:C2077"/>
    <mergeCell ref="B2078:C2078"/>
    <mergeCell ref="B2079:C2079"/>
    <mergeCell ref="B2084:C2084"/>
    <mergeCell ref="E2084:F2084"/>
    <mergeCell ref="H2084:I2084"/>
    <mergeCell ref="B2086:C2086"/>
    <mergeCell ref="E2090:F2090"/>
    <mergeCell ref="H2090:I2090"/>
    <mergeCell ref="E2073:F2073"/>
    <mergeCell ref="H2073:I2073"/>
    <mergeCell ref="E2080:F2080"/>
    <mergeCell ref="H2080:I2080"/>
    <mergeCell ref="B2089:C2089"/>
    <mergeCell ref="H2077:I2077"/>
    <mergeCell ref="B2072:C2072"/>
    <mergeCell ref="E2074:F2074"/>
    <mergeCell ref="H2074:I2074"/>
    <mergeCell ref="E2076:I2076"/>
    <mergeCell ref="E2023:F2023"/>
    <mergeCell ref="H2023:I2023"/>
    <mergeCell ref="B2030:C2030"/>
    <mergeCell ref="E2032:F2032"/>
    <mergeCell ref="H2032:I2032"/>
    <mergeCell ref="B2033:C2033"/>
    <mergeCell ref="J2076:L2076"/>
    <mergeCell ref="B2081:C2081"/>
    <mergeCell ref="E2083:F2083"/>
    <mergeCell ref="H2083:I2083"/>
    <mergeCell ref="E2085:I2085"/>
    <mergeCell ref="E2138:F2138"/>
    <mergeCell ref="H2138:I2138"/>
    <mergeCell ref="B2145:C2145"/>
    <mergeCell ref="E2147:F2147"/>
    <mergeCell ref="H2147:I2147"/>
    <mergeCell ref="E2156:F2156"/>
    <mergeCell ref="H2156:I2156"/>
    <mergeCell ref="E2157:F2157"/>
    <mergeCell ref="H2157:I2157"/>
    <mergeCell ref="B2158:C2158"/>
    <mergeCell ref="B2053:C2053"/>
    <mergeCell ref="E2053:F2053"/>
    <mergeCell ref="H2053:I2053"/>
    <mergeCell ref="B2055:L2055"/>
    <mergeCell ref="B2058:C2058"/>
    <mergeCell ref="E2069:F2069"/>
    <mergeCell ref="H2069:I2069"/>
    <mergeCell ref="B2070:C2070"/>
    <mergeCell ref="E2070:F2070"/>
    <mergeCell ref="H2070:I2070"/>
    <mergeCell ref="E2116:F2116"/>
    <mergeCell ref="H2116:I2116"/>
    <mergeCell ref="B2120:C2120"/>
    <mergeCell ref="B2121:C2121"/>
    <mergeCell ref="E2126:F2126"/>
    <mergeCell ref="H2126:I2126"/>
    <mergeCell ref="E2128:F2128"/>
    <mergeCell ref="B2119:C2119"/>
    <mergeCell ref="B2255:C2255"/>
    <mergeCell ref="E2255:F2255"/>
    <mergeCell ref="H2255:I2255"/>
    <mergeCell ref="B2256:C2256"/>
    <mergeCell ref="B2263:C2263"/>
    <mergeCell ref="E2263:F2263"/>
    <mergeCell ref="H2263:I2263"/>
    <mergeCell ref="B2268:C2268"/>
    <mergeCell ref="E2270:F2270"/>
    <mergeCell ref="H2270:I2270"/>
    <mergeCell ref="E2258:F2258"/>
    <mergeCell ref="H2258:I2258"/>
    <mergeCell ref="B2260:C2260"/>
    <mergeCell ref="E2260:F2260"/>
    <mergeCell ref="H2260:I2260"/>
    <mergeCell ref="B2258:C2258"/>
    <mergeCell ref="E2251:F2251"/>
    <mergeCell ref="H2251:I2251"/>
    <mergeCell ref="E2225:F2225"/>
    <mergeCell ref="H2225:I2225"/>
    <mergeCell ref="B2226:C2226"/>
    <mergeCell ref="B2228:C2228"/>
    <mergeCell ref="B2229:C2229"/>
    <mergeCell ref="B2230:C2230"/>
    <mergeCell ref="B2231:C2231"/>
    <mergeCell ref="B2232:L2232"/>
    <mergeCell ref="B2233:C2233"/>
    <mergeCell ref="B2239:C2239"/>
    <mergeCell ref="E2246:F2246"/>
    <mergeCell ref="H2246:I2246"/>
    <mergeCell ref="E2120:F2120"/>
    <mergeCell ref="B2430:C2430"/>
    <mergeCell ref="B2435:C2435"/>
    <mergeCell ref="E2435:F2435"/>
    <mergeCell ref="H2435:I2435"/>
    <mergeCell ref="E2440:F2440"/>
    <mergeCell ref="H2440:I2440"/>
    <mergeCell ref="B2438:C2438"/>
    <mergeCell ref="B2484:C2484"/>
    <mergeCell ref="E2484:I2484"/>
    <mergeCell ref="J2484:L2484"/>
    <mergeCell ref="E2491:F2491"/>
    <mergeCell ref="H2491:I2491"/>
    <mergeCell ref="B2496:C2496"/>
    <mergeCell ref="E2496:F2496"/>
    <mergeCell ref="H2496:I2496"/>
    <mergeCell ref="E2503:F2503"/>
    <mergeCell ref="H2503:I2503"/>
    <mergeCell ref="E2479:F2479"/>
    <mergeCell ref="H2479:I2479"/>
    <mergeCell ref="B2480:C2480"/>
    <mergeCell ref="B2483:C2483"/>
    <mergeCell ref="H2488:I2488"/>
    <mergeCell ref="E2489:F2489"/>
    <mergeCell ref="H2489:I2489"/>
    <mergeCell ref="E2480:F2480"/>
    <mergeCell ref="H2480:I2480"/>
    <mergeCell ref="E2476:F2476"/>
    <mergeCell ref="H2476:I2476"/>
    <mergeCell ref="B2477:C2477"/>
    <mergeCell ref="E2477:F2477"/>
    <mergeCell ref="H2477:I2477"/>
    <mergeCell ref="E2473:F2473"/>
    <mergeCell ref="E2404:F2404"/>
    <mergeCell ref="H2404:I2404"/>
    <mergeCell ref="B2406:C2406"/>
    <mergeCell ref="B2413:C2413"/>
    <mergeCell ref="E2413:F2413"/>
    <mergeCell ref="H2413:I2413"/>
    <mergeCell ref="E2418:F2418"/>
    <mergeCell ref="H2418:I2418"/>
    <mergeCell ref="B2639:C2639"/>
    <mergeCell ref="E2639:F2639"/>
    <mergeCell ref="H2639:I2639"/>
    <mergeCell ref="B2644:C2644"/>
    <mergeCell ref="E2644:F2644"/>
    <mergeCell ref="H2644:I2644"/>
    <mergeCell ref="E2669:F2669"/>
    <mergeCell ref="H2669:I2669"/>
    <mergeCell ref="B2670:C2670"/>
    <mergeCell ref="E2670:F2670"/>
    <mergeCell ref="H2670:I2670"/>
    <mergeCell ref="B2462:C2462"/>
    <mergeCell ref="E2462:F2462"/>
    <mergeCell ref="H2462:I2462"/>
    <mergeCell ref="B2467:C2467"/>
    <mergeCell ref="B2468:L2468"/>
    <mergeCell ref="E2469:F2469"/>
    <mergeCell ref="H2469:I2469"/>
    <mergeCell ref="E2475:I2475"/>
    <mergeCell ref="J2475:L2475"/>
    <mergeCell ref="B2476:C2476"/>
    <mergeCell ref="E2478:F2478"/>
    <mergeCell ref="H2478:I2478"/>
    <mergeCell ref="B2479:C2479"/>
    <mergeCell ref="J2630:L2630"/>
    <mergeCell ref="B2631:L2631"/>
    <mergeCell ref="E2633:F2633"/>
    <mergeCell ref="H2633:I2633"/>
    <mergeCell ref="E2704:F2704"/>
    <mergeCell ref="H2704:I2704"/>
    <mergeCell ref="B2720:C2720"/>
    <mergeCell ref="E2720:F2720"/>
    <mergeCell ref="H2720:I2720"/>
    <mergeCell ref="B2725:C2725"/>
    <mergeCell ref="E2727:F2727"/>
    <mergeCell ref="H2727:I2727"/>
    <mergeCell ref="H2716:I2716"/>
    <mergeCell ref="E2717:F2717"/>
    <mergeCell ref="H2717:I2717"/>
    <mergeCell ref="B2721:C2721"/>
    <mergeCell ref="B2722:C2722"/>
    <mergeCell ref="E2721:F2721"/>
    <mergeCell ref="H2721:I2721"/>
    <mergeCell ref="E2722:F2722"/>
    <mergeCell ref="H2722:I2722"/>
    <mergeCell ref="E2719:F2719"/>
    <mergeCell ref="H2719:I2719"/>
    <mergeCell ref="E2705:F2705"/>
    <mergeCell ref="B2681:C2681"/>
    <mergeCell ref="B2683:C2683"/>
    <mergeCell ref="B2687:C2687"/>
    <mergeCell ref="E2687:F2687"/>
    <mergeCell ref="H2687:I2687"/>
    <mergeCell ref="B2692:C2692"/>
    <mergeCell ref="E2694:F2694"/>
    <mergeCell ref="H2694:I2694"/>
    <mergeCell ref="B2701:C2701"/>
    <mergeCell ref="B2789:C2789"/>
    <mergeCell ref="B2793:L2793"/>
    <mergeCell ref="B2794:C2794"/>
    <mergeCell ref="E2794:F2794"/>
    <mergeCell ref="H2794:I2794"/>
    <mergeCell ref="B2777:C2777"/>
    <mergeCell ref="B2784:C2784"/>
    <mergeCell ref="B2785:C2785"/>
    <mergeCell ref="B2787:C2787"/>
    <mergeCell ref="B2775:C2775"/>
    <mergeCell ref="E2776:I2776"/>
    <mergeCell ref="J2776:L2776"/>
    <mergeCell ref="E2777:F2777"/>
    <mergeCell ref="H2777:I2777"/>
    <mergeCell ref="B2778:C2778"/>
    <mergeCell ref="E2778:F2778"/>
    <mergeCell ref="H2778:I2778"/>
    <mergeCell ref="B2779:C2779"/>
    <mergeCell ref="B2781:C2781"/>
    <mergeCell ref="B2782:C2782"/>
    <mergeCell ref="H2706:I2706"/>
    <mergeCell ref="E2707:F2707"/>
    <mergeCell ref="H2707:I2707"/>
    <mergeCell ref="E2781:F2781"/>
    <mergeCell ref="H2781:I2781"/>
    <mergeCell ref="E2782:F2782"/>
    <mergeCell ref="H2782:I2782"/>
    <mergeCell ref="E2779:F2779"/>
    <mergeCell ref="H2779:I2779"/>
    <mergeCell ref="E2774:F2774"/>
    <mergeCell ref="H2774:I2774"/>
    <mergeCell ref="E2885:F2885"/>
    <mergeCell ref="H2885:I2885"/>
    <mergeCell ref="B2887:C2887"/>
    <mergeCell ref="B2896:C2896"/>
    <mergeCell ref="E2898:F2898"/>
    <mergeCell ref="H2898:I2898"/>
    <mergeCell ref="E2907:F2907"/>
    <mergeCell ref="H2907:I2907"/>
    <mergeCell ref="E2908:F2908"/>
    <mergeCell ref="H2908:I2908"/>
    <mergeCell ref="B2897:C2897"/>
    <mergeCell ref="E2897:F2897"/>
    <mergeCell ref="H2897:I2897"/>
    <mergeCell ref="B2899:C2899"/>
    <mergeCell ref="E2899:F2899"/>
    <mergeCell ref="H2899:I2899"/>
    <mergeCell ref="B2895:C2895"/>
    <mergeCell ref="E2866:F2866"/>
    <mergeCell ref="H2866:I2866"/>
    <mergeCell ref="E2875:F2875"/>
    <mergeCell ref="H2875:I2875"/>
    <mergeCell ref="B2876:C2876"/>
    <mergeCell ref="E2876:F2876"/>
    <mergeCell ref="H2876:I2876"/>
    <mergeCell ref="B2877:C2877"/>
    <mergeCell ref="B2878:C2878"/>
    <mergeCell ref="E3037:F3037"/>
    <mergeCell ref="H3037:I3037"/>
    <mergeCell ref="E3047:F3047"/>
    <mergeCell ref="H3047:I3047"/>
    <mergeCell ref="E3052:F3052"/>
    <mergeCell ref="H3052:I3052"/>
    <mergeCell ref="E2917:F2917"/>
    <mergeCell ref="H2917:I2917"/>
    <mergeCell ref="B2918:C2918"/>
    <mergeCell ref="B2920:C2920"/>
    <mergeCell ref="B2924:C2924"/>
    <mergeCell ref="E2934:F2934"/>
    <mergeCell ref="B2997:C2997"/>
    <mergeCell ref="E2997:F2997"/>
    <mergeCell ref="H2997:I2997"/>
    <mergeCell ref="B2999:L2999"/>
    <mergeCell ref="B3002:C3002"/>
    <mergeCell ref="E3002:F3002"/>
    <mergeCell ref="H3002:I3002"/>
    <mergeCell ref="E3006:I3006"/>
    <mergeCell ref="J3006:L3006"/>
    <mergeCell ref="E3009:F3009"/>
    <mergeCell ref="H3009:I3009"/>
    <mergeCell ref="B3000:C3000"/>
    <mergeCell ref="E3000:F3000"/>
    <mergeCell ref="H3000:I3000"/>
    <mergeCell ref="B3001:C3001"/>
    <mergeCell ref="E3001:F3001"/>
    <mergeCell ref="H3001:I3001"/>
    <mergeCell ref="E3019:F3019"/>
    <mergeCell ref="H3019:I3019"/>
    <mergeCell ref="E3020:F3020"/>
    <mergeCell ref="H3020:I3020"/>
    <mergeCell ref="E3017:F3017"/>
    <mergeCell ref="H3017:I3017"/>
    <mergeCell ref="E3012:F3012"/>
    <mergeCell ref="H3012:I3012"/>
    <mergeCell ref="B3116:C3116"/>
    <mergeCell ref="B3119:C3119"/>
    <mergeCell ref="B3121:C3121"/>
    <mergeCell ref="E3121:F3121"/>
    <mergeCell ref="H3121:I3121"/>
    <mergeCell ref="E3059:F3059"/>
    <mergeCell ref="H3059:I3059"/>
    <mergeCell ref="E3068:F3068"/>
    <mergeCell ref="H3068:I3068"/>
    <mergeCell ref="E3088:F3088"/>
    <mergeCell ref="H3088:I3088"/>
    <mergeCell ref="E3098:F3098"/>
    <mergeCell ref="H3098:I3098"/>
    <mergeCell ref="E3114:F3114"/>
    <mergeCell ref="H3114:I3114"/>
    <mergeCell ref="H3076:I3076"/>
    <mergeCell ref="E3071:F3071"/>
    <mergeCell ref="H3071:I3071"/>
    <mergeCell ref="E3110:F3110"/>
    <mergeCell ref="H3110:I3110"/>
    <mergeCell ref="E3107:F3107"/>
    <mergeCell ref="H3107:I3107"/>
    <mergeCell ref="E3108:F3108"/>
    <mergeCell ref="H3108:I3108"/>
    <mergeCell ref="E3106:F3106"/>
    <mergeCell ref="B3194:C3194"/>
    <mergeCell ref="E3204:F3204"/>
    <mergeCell ref="H3204:I3204"/>
    <mergeCell ref="B3209:C3209"/>
    <mergeCell ref="E3209:F3209"/>
    <mergeCell ref="H3209:I3209"/>
    <mergeCell ref="E3205:F3205"/>
    <mergeCell ref="H3205:I3205"/>
    <mergeCell ref="E3206:F3206"/>
    <mergeCell ref="H3206:I3206"/>
    <mergeCell ref="E3208:F3208"/>
    <mergeCell ref="H3208:I3208"/>
    <mergeCell ref="E3200:F3200"/>
    <mergeCell ref="H3200:I3200"/>
    <mergeCell ref="E3201:F3201"/>
    <mergeCell ref="H3201:I3201"/>
    <mergeCell ref="E3207:F3207"/>
    <mergeCell ref="H3207:I3207"/>
    <mergeCell ref="B3172:C3172"/>
    <mergeCell ref="B3174:C3174"/>
    <mergeCell ref="B3175:C3175"/>
    <mergeCell ref="B3177:C3177"/>
    <mergeCell ref="B3178:C3178"/>
    <mergeCell ref="E3202:F3202"/>
    <mergeCell ref="H3202:I3202"/>
    <mergeCell ref="J3169:L3169"/>
    <mergeCell ref="E3174:F3174"/>
    <mergeCell ref="H3174:I3174"/>
    <mergeCell ref="E3179:F3179"/>
    <mergeCell ref="H3179:I3179"/>
    <mergeCell ref="E3186:F3186"/>
    <mergeCell ref="H3186:I3186"/>
    <mergeCell ref="B3187:C3187"/>
    <mergeCell ref="B3264:C3264"/>
    <mergeCell ref="B3265:C3265"/>
    <mergeCell ref="B3266:C3266"/>
    <mergeCell ref="E3262:F3262"/>
    <mergeCell ref="H3262:I3262"/>
    <mergeCell ref="E3258:F3258"/>
    <mergeCell ref="H3258:I3258"/>
    <mergeCell ref="E3259:F3259"/>
    <mergeCell ref="H3259:I3259"/>
    <mergeCell ref="E3261:F3261"/>
    <mergeCell ref="H3261:I3261"/>
    <mergeCell ref="E3256:F3256"/>
    <mergeCell ref="H3256:I3256"/>
    <mergeCell ref="E3257:F3257"/>
    <mergeCell ref="H3257:I3257"/>
    <mergeCell ref="E3255:F3255"/>
    <mergeCell ref="H3255:I3255"/>
    <mergeCell ref="E3251:F3251"/>
    <mergeCell ref="E3249:F3249"/>
    <mergeCell ref="H3249:I3249"/>
    <mergeCell ref="E3234:F3234"/>
    <mergeCell ref="H3234:I3234"/>
    <mergeCell ref="H3235:I3235"/>
    <mergeCell ref="E3233:F3233"/>
    <mergeCell ref="B3403:C3403"/>
    <mergeCell ref="B3404:C3404"/>
    <mergeCell ref="E3402:F3402"/>
    <mergeCell ref="H3402:I3402"/>
    <mergeCell ref="E3407:F3407"/>
    <mergeCell ref="H3407:I3407"/>
    <mergeCell ref="E3403:F3403"/>
    <mergeCell ref="H3403:I3403"/>
    <mergeCell ref="B3399:C3399"/>
    <mergeCell ref="B3400:C3400"/>
    <mergeCell ref="B3401:C3401"/>
    <mergeCell ref="E3404:I3404"/>
    <mergeCell ref="B3455:C3455"/>
    <mergeCell ref="B3457:C3457"/>
    <mergeCell ref="B3458:C3458"/>
    <mergeCell ref="B3460:C3460"/>
    <mergeCell ref="B3462:C3462"/>
    <mergeCell ref="H3447:I3447"/>
    <mergeCell ref="E3448:F3448"/>
    <mergeCell ref="H3448:I3448"/>
    <mergeCell ref="E3449:F3449"/>
    <mergeCell ref="H3449:I3449"/>
    <mergeCell ref="E3450:F3450"/>
    <mergeCell ref="H3450:I3450"/>
    <mergeCell ref="E3442:F3442"/>
    <mergeCell ref="H3442:I3442"/>
    <mergeCell ref="B3431:C3431"/>
    <mergeCell ref="E3431:F3431"/>
    <mergeCell ref="H3431:I3431"/>
    <mergeCell ref="E3432:F3432"/>
    <mergeCell ref="H3432:I3432"/>
    <mergeCell ref="B3433:C3433"/>
    <mergeCell ref="E3541:F3541"/>
    <mergeCell ref="H3541:I3541"/>
    <mergeCell ref="B3546:C3546"/>
    <mergeCell ref="E3548:F3548"/>
    <mergeCell ref="H3548:I3548"/>
    <mergeCell ref="E3557:F3557"/>
    <mergeCell ref="H3557:I3557"/>
    <mergeCell ref="B3449:C3449"/>
    <mergeCell ref="B3450:C3450"/>
    <mergeCell ref="B3452:C3452"/>
    <mergeCell ref="B3453:C3453"/>
    <mergeCell ref="B3516:C3516"/>
    <mergeCell ref="B3518:C3518"/>
    <mergeCell ref="B3519:C3519"/>
    <mergeCell ref="B3523:C3523"/>
    <mergeCell ref="B3524:C3524"/>
    <mergeCell ref="B3525:C3525"/>
    <mergeCell ref="B3526:C3526"/>
    <mergeCell ref="B3529:C3529"/>
    <mergeCell ref="B3530:C3530"/>
    <mergeCell ref="E3529:F3529"/>
    <mergeCell ref="H3529:I3529"/>
    <mergeCell ref="E3530:F3530"/>
    <mergeCell ref="H3530:I3530"/>
    <mergeCell ref="B3531:C3531"/>
    <mergeCell ref="E3531:F3531"/>
    <mergeCell ref="H3531:I3531"/>
    <mergeCell ref="E3532:F3532"/>
    <mergeCell ref="H3532:I3532"/>
    <mergeCell ref="B3534:C3534"/>
    <mergeCell ref="H3545:I3545"/>
    <mergeCell ref="E3546:F354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5476263 &amp;C&amp;"Segoe UI,Regular"&amp;8Seite &amp;P von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20"/>
  <sheetViews>
    <sheetView showGridLines="0" workbookViewId="0">
      <pane ySplit="3" topLeftCell="A4" activePane="bottomLeft" state="frozen"/>
      <selection activeCell="B29" sqref="B29"/>
      <selection pane="bottomLeft" activeCell="L16" sqref="A1:XFD1048576"/>
    </sheetView>
  </sheetViews>
  <sheetFormatPr baseColWidth="10" defaultRowHeight="15"/>
  <cols>
    <col min="1" max="1" width="0.28515625" style="121" customWidth="1"/>
    <col min="2" max="2" width="42.85546875" style="121" customWidth="1"/>
    <col min="3" max="3" width="16.140625" style="121" customWidth="1"/>
    <col min="4" max="4" width="7.5703125" style="121" customWidth="1"/>
    <col min="5" max="5" width="8.7109375" style="121" customWidth="1"/>
    <col min="6" max="6" width="12.5703125" style="121" customWidth="1"/>
    <col min="7" max="7" width="3.5703125" style="121" customWidth="1"/>
    <col min="8" max="10" width="16.140625" style="121" customWidth="1"/>
    <col min="11" max="11" width="0" style="121" hidden="1" customWidth="1"/>
    <col min="12" max="16384" width="11.42578125" style="121"/>
  </cols>
  <sheetData>
    <row r="1" spans="1:10" ht="11.1" customHeight="1">
      <c r="A1" s="428" t="s">
        <v>0</v>
      </c>
      <c r="B1" s="422"/>
      <c r="C1" s="422"/>
      <c r="D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97" t="s">
        <v>1202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1.1" customHeight="1">
      <c r="A5" s="428" t="s">
        <v>1203</v>
      </c>
      <c r="B5" s="422"/>
      <c r="C5" s="422"/>
      <c r="D5" s="422"/>
    </row>
    <row r="6" spans="1:10" ht="12.95" customHeight="1"/>
    <row r="7" spans="1:10" ht="52.5">
      <c r="B7" s="110" t="s">
        <v>1204</v>
      </c>
      <c r="C7" s="181" t="s">
        <v>1205</v>
      </c>
      <c r="D7" s="496" t="s">
        <v>1206</v>
      </c>
      <c r="E7" s="433"/>
      <c r="F7" s="496" t="s">
        <v>1207</v>
      </c>
      <c r="G7" s="433"/>
      <c r="H7" s="181" t="s">
        <v>1208</v>
      </c>
      <c r="I7" s="181" t="s">
        <v>1209</v>
      </c>
      <c r="J7" s="181" t="s">
        <v>1210</v>
      </c>
    </row>
    <row r="8" spans="1:10">
      <c r="B8" s="107" t="s">
        <v>1976</v>
      </c>
      <c r="C8" s="182">
        <v>1526167.6</v>
      </c>
      <c r="D8" s="494">
        <v>17231.47</v>
      </c>
      <c r="E8" s="427"/>
      <c r="F8" s="494">
        <v>0</v>
      </c>
      <c r="G8" s="427"/>
      <c r="H8" s="182">
        <v>0</v>
      </c>
      <c r="I8" s="182">
        <v>0</v>
      </c>
      <c r="J8" s="182">
        <v>1543399.07</v>
      </c>
    </row>
    <row r="9" spans="1:10">
      <c r="B9" s="106" t="s">
        <v>1211</v>
      </c>
      <c r="C9" s="128">
        <v>0</v>
      </c>
      <c r="D9" s="489">
        <v>0</v>
      </c>
      <c r="E9" s="427"/>
      <c r="F9" s="495" t="s">
        <v>228</v>
      </c>
      <c r="G9" s="427"/>
      <c r="H9" s="128">
        <v>0</v>
      </c>
      <c r="I9" s="128">
        <v>0</v>
      </c>
      <c r="J9" s="127">
        <v>0</v>
      </c>
    </row>
    <row r="10" spans="1:10">
      <c r="B10" s="106" t="s">
        <v>1212</v>
      </c>
      <c r="C10" s="128">
        <v>0</v>
      </c>
      <c r="D10" s="489">
        <v>0</v>
      </c>
      <c r="E10" s="427"/>
      <c r="F10" s="495" t="s">
        <v>228</v>
      </c>
      <c r="G10" s="427"/>
      <c r="H10" s="128">
        <v>0</v>
      </c>
      <c r="I10" s="128">
        <v>0</v>
      </c>
      <c r="J10" s="127">
        <v>0</v>
      </c>
    </row>
    <row r="11" spans="1:10" ht="21">
      <c r="B11" s="106" t="s">
        <v>2142</v>
      </c>
      <c r="C11" s="128">
        <v>0</v>
      </c>
      <c r="D11" s="489">
        <v>0</v>
      </c>
      <c r="E11" s="427"/>
      <c r="F11" s="495" t="s">
        <v>228</v>
      </c>
      <c r="G11" s="427"/>
      <c r="H11" s="128">
        <v>0</v>
      </c>
      <c r="I11" s="128">
        <v>0</v>
      </c>
      <c r="J11" s="127">
        <v>0</v>
      </c>
    </row>
    <row r="12" spans="1:10">
      <c r="B12" s="107" t="s">
        <v>2143</v>
      </c>
      <c r="C12" s="182">
        <v>1526167.6</v>
      </c>
      <c r="D12" s="494">
        <v>17231.47</v>
      </c>
      <c r="E12" s="427"/>
      <c r="F12" s="494">
        <v>0</v>
      </c>
      <c r="G12" s="427"/>
      <c r="H12" s="182">
        <v>0</v>
      </c>
      <c r="I12" s="182">
        <v>0</v>
      </c>
      <c r="J12" s="182">
        <v>1543399.07</v>
      </c>
    </row>
    <row r="13" spans="1:10" ht="21">
      <c r="B13" s="106" t="s">
        <v>1213</v>
      </c>
      <c r="C13" s="183" t="s">
        <v>228</v>
      </c>
      <c r="D13" s="495" t="s">
        <v>228</v>
      </c>
      <c r="E13" s="427"/>
      <c r="F13" s="495" t="s">
        <v>228</v>
      </c>
      <c r="G13" s="427"/>
      <c r="H13" s="128">
        <v>0</v>
      </c>
      <c r="I13" s="183" t="s">
        <v>228</v>
      </c>
      <c r="J13" s="127">
        <v>0</v>
      </c>
    </row>
    <row r="14" spans="1:10">
      <c r="B14" s="106" t="s">
        <v>1214</v>
      </c>
      <c r="C14" s="183" t="s">
        <v>228</v>
      </c>
      <c r="D14" s="495" t="s">
        <v>228</v>
      </c>
      <c r="E14" s="427"/>
      <c r="F14" s="495" t="s">
        <v>228</v>
      </c>
      <c r="G14" s="427"/>
      <c r="H14" s="128">
        <v>0</v>
      </c>
      <c r="I14" s="183" t="s">
        <v>228</v>
      </c>
      <c r="J14" s="127">
        <v>0</v>
      </c>
    </row>
    <row r="15" spans="1:10" ht="21">
      <c r="B15" s="106" t="s">
        <v>1215</v>
      </c>
      <c r="C15" s="183" t="s">
        <v>228</v>
      </c>
      <c r="D15" s="495" t="s">
        <v>228</v>
      </c>
      <c r="E15" s="427"/>
      <c r="F15" s="495" t="s">
        <v>228</v>
      </c>
      <c r="G15" s="427"/>
      <c r="H15" s="183" t="s">
        <v>228</v>
      </c>
      <c r="I15" s="128">
        <v>0</v>
      </c>
      <c r="J15" s="127">
        <v>0</v>
      </c>
    </row>
    <row r="16" spans="1:10" ht="21">
      <c r="B16" s="106" t="s">
        <v>2144</v>
      </c>
      <c r="C16" s="183" t="s">
        <v>228</v>
      </c>
      <c r="D16" s="489">
        <v>0</v>
      </c>
      <c r="E16" s="427"/>
      <c r="F16" s="489">
        <v>0</v>
      </c>
      <c r="G16" s="427"/>
      <c r="H16" s="128">
        <v>0</v>
      </c>
      <c r="I16" s="128">
        <v>0</v>
      </c>
      <c r="J16" s="127">
        <v>0</v>
      </c>
    </row>
    <row r="17" spans="2:10" ht="21">
      <c r="B17" s="107" t="s">
        <v>1216</v>
      </c>
      <c r="C17" s="184" t="s">
        <v>228</v>
      </c>
      <c r="D17" s="494">
        <v>0</v>
      </c>
      <c r="E17" s="427"/>
      <c r="F17" s="494">
        <v>0</v>
      </c>
      <c r="G17" s="427"/>
      <c r="H17" s="182">
        <v>0</v>
      </c>
      <c r="I17" s="182">
        <v>0</v>
      </c>
      <c r="J17" s="182">
        <v>0</v>
      </c>
    </row>
    <row r="18" spans="2:10">
      <c r="B18" s="106" t="s">
        <v>2145</v>
      </c>
      <c r="C18" s="183" t="s">
        <v>228</v>
      </c>
      <c r="D18" s="489">
        <v>287733.99</v>
      </c>
      <c r="E18" s="427"/>
      <c r="F18" s="495" t="s">
        <v>228</v>
      </c>
      <c r="G18" s="427"/>
      <c r="H18" s="183" t="s">
        <v>228</v>
      </c>
      <c r="I18" s="183" t="s">
        <v>228</v>
      </c>
      <c r="J18" s="127">
        <v>287733.99</v>
      </c>
    </row>
    <row r="19" spans="2:10">
      <c r="B19" s="106" t="s">
        <v>2146</v>
      </c>
      <c r="C19" s="183" t="s">
        <v>228</v>
      </c>
      <c r="D19" s="489">
        <v>0</v>
      </c>
      <c r="E19" s="427"/>
      <c r="F19" s="489">
        <v>0</v>
      </c>
      <c r="G19" s="427"/>
      <c r="H19" s="183" t="s">
        <v>228</v>
      </c>
      <c r="I19" s="183" t="s">
        <v>228</v>
      </c>
      <c r="J19" s="127">
        <v>0</v>
      </c>
    </row>
    <row r="20" spans="2:10">
      <c r="B20" s="107" t="s">
        <v>2147</v>
      </c>
      <c r="C20" s="182">
        <v>1526167.6</v>
      </c>
      <c r="D20" s="494">
        <v>304965.46000000002</v>
      </c>
      <c r="E20" s="427"/>
      <c r="F20" s="494">
        <v>0</v>
      </c>
      <c r="G20" s="427"/>
      <c r="H20" s="182">
        <v>0</v>
      </c>
      <c r="I20" s="182">
        <v>0</v>
      </c>
      <c r="J20" s="182">
        <v>1831133.06</v>
      </c>
    </row>
  </sheetData>
  <mergeCells count="33">
    <mergeCell ref="D7:E7"/>
    <mergeCell ref="F7:G7"/>
    <mergeCell ref="A1:D1"/>
    <mergeCell ref="G1:J1"/>
    <mergeCell ref="G2:J2"/>
    <mergeCell ref="A4:J4"/>
    <mergeCell ref="A5:D5"/>
    <mergeCell ref="D8:E8"/>
    <mergeCell ref="F8:G8"/>
    <mergeCell ref="D9:E9"/>
    <mergeCell ref="F9:G9"/>
    <mergeCell ref="D10:E10"/>
    <mergeCell ref="F10:G10"/>
    <mergeCell ref="D11:E11"/>
    <mergeCell ref="F11:G1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D20:E20"/>
    <mergeCell ref="F20:G20"/>
    <mergeCell ref="D17:E17"/>
    <mergeCell ref="F17:G17"/>
    <mergeCell ref="D18:E18"/>
    <mergeCell ref="F18:G18"/>
    <mergeCell ref="D19:E19"/>
    <mergeCell ref="F19:G19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5476286 &amp;C&amp;"Segoe UI,Regular"&amp;8Seite &amp;P von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3923C-2605-44C4-B660-ACDFCA0C02D5}">
  <dimension ref="A1:K20"/>
  <sheetViews>
    <sheetView showGridLines="0" workbookViewId="0">
      <selection activeCell="O14" sqref="O14"/>
    </sheetView>
  </sheetViews>
  <sheetFormatPr baseColWidth="10" defaultRowHeight="15"/>
  <cols>
    <col min="1" max="1" width="38.42578125" style="133" customWidth="1"/>
    <col min="2" max="3" width="13.7109375" style="133" customWidth="1"/>
    <col min="4" max="4" width="1.140625" style="133" customWidth="1"/>
    <col min="5" max="5" width="12.5703125" style="133" customWidth="1"/>
    <col min="6" max="6" width="6.7109375" style="133" customWidth="1"/>
    <col min="7" max="7" width="7" style="133" customWidth="1"/>
    <col min="8" max="9" width="13.7109375" style="133" customWidth="1"/>
    <col min="10" max="10" width="16.42578125" style="133" customWidth="1"/>
    <col min="11" max="11" width="1.42578125" style="133" customWidth="1"/>
    <col min="12" max="12" width="0" style="133" hidden="1" customWidth="1"/>
    <col min="13" max="16384" width="11.42578125" style="133"/>
  </cols>
  <sheetData>
    <row r="1" spans="1:11" ht="2.4500000000000002" customHeight="1"/>
    <row r="2" spans="1:11" ht="11.1" customHeight="1">
      <c r="A2" s="428" t="s">
        <v>0</v>
      </c>
      <c r="B2" s="422"/>
      <c r="C2" s="422"/>
      <c r="D2" s="422"/>
      <c r="G2" s="429"/>
      <c r="H2" s="422"/>
      <c r="I2" s="422"/>
      <c r="J2" s="422"/>
      <c r="K2" s="422"/>
    </row>
    <row r="3" spans="1:11" ht="3" customHeight="1"/>
    <row r="4" spans="1:11" ht="11.1" customHeight="1">
      <c r="G4" s="429"/>
      <c r="H4" s="422"/>
      <c r="I4" s="422"/>
      <c r="J4" s="422"/>
      <c r="K4" s="422"/>
    </row>
    <row r="5" spans="1:11" ht="2.4500000000000002" customHeight="1"/>
    <row r="6" spans="1:11" ht="5.0999999999999996" customHeight="1"/>
    <row r="7" spans="1:11" ht="14.1" customHeight="1">
      <c r="A7" s="497" t="s">
        <v>2148</v>
      </c>
      <c r="B7" s="422"/>
      <c r="C7" s="422"/>
      <c r="D7" s="422"/>
      <c r="E7" s="422"/>
      <c r="F7" s="422"/>
      <c r="G7" s="422"/>
      <c r="H7" s="422"/>
      <c r="I7" s="422"/>
      <c r="J7" s="422"/>
    </row>
    <row r="8" spans="1:11" ht="12.95" customHeight="1"/>
    <row r="9" spans="1:11" ht="43.5">
      <c r="A9" s="194" t="s">
        <v>2149</v>
      </c>
      <c r="B9" s="186" t="s">
        <v>2150</v>
      </c>
      <c r="C9" s="185" t="s">
        <v>228</v>
      </c>
      <c r="D9" s="505" t="s">
        <v>228</v>
      </c>
      <c r="E9" s="499"/>
      <c r="F9" s="505" t="s">
        <v>228</v>
      </c>
      <c r="G9" s="499"/>
      <c r="H9" s="185" t="s">
        <v>228</v>
      </c>
      <c r="I9" s="185" t="s">
        <v>228</v>
      </c>
      <c r="J9" s="507" t="s">
        <v>2151</v>
      </c>
      <c r="K9" s="499"/>
    </row>
    <row r="10" spans="1:11">
      <c r="A10" s="194" t="s">
        <v>2152</v>
      </c>
      <c r="B10" s="186">
        <v>2025</v>
      </c>
      <c r="C10" s="185" t="s">
        <v>1242</v>
      </c>
      <c r="D10" s="505" t="s">
        <v>1242</v>
      </c>
      <c r="E10" s="499"/>
      <c r="F10" s="505" t="s">
        <v>1242</v>
      </c>
      <c r="G10" s="499"/>
      <c r="H10" s="185" t="s">
        <v>1242</v>
      </c>
      <c r="I10" s="185" t="s">
        <v>1242</v>
      </c>
      <c r="J10" s="506" t="s">
        <v>228</v>
      </c>
      <c r="K10" s="499"/>
    </row>
    <row r="11" spans="1:11">
      <c r="A11" s="192" t="s">
        <v>2153</v>
      </c>
      <c r="B11" s="188">
        <v>3671174.6</v>
      </c>
      <c r="C11" s="187" t="s">
        <v>2154</v>
      </c>
      <c r="D11" s="503" t="s">
        <v>2154</v>
      </c>
      <c r="E11" s="499"/>
      <c r="F11" s="503" t="s">
        <v>2154</v>
      </c>
      <c r="G11" s="499"/>
      <c r="H11" s="187" t="s">
        <v>2154</v>
      </c>
      <c r="I11" s="187" t="s">
        <v>2154</v>
      </c>
      <c r="J11" s="504">
        <v>3671174.6</v>
      </c>
      <c r="K11" s="499"/>
    </row>
    <row r="12" spans="1:11">
      <c r="A12" s="192" t="s">
        <v>2155</v>
      </c>
      <c r="B12" s="188">
        <v>401544.86</v>
      </c>
      <c r="C12" s="187" t="s">
        <v>2154</v>
      </c>
      <c r="D12" s="503" t="s">
        <v>2154</v>
      </c>
      <c r="E12" s="499"/>
      <c r="F12" s="503" t="s">
        <v>2154</v>
      </c>
      <c r="G12" s="499"/>
      <c r="H12" s="187" t="s">
        <v>2154</v>
      </c>
      <c r="I12" s="187" t="s">
        <v>2154</v>
      </c>
      <c r="J12" s="504">
        <v>401544.86</v>
      </c>
      <c r="K12" s="499"/>
    </row>
    <row r="13" spans="1:11" ht="22.5">
      <c r="A13" s="192" t="s">
        <v>2156</v>
      </c>
      <c r="B13" s="188">
        <v>3053691.13</v>
      </c>
      <c r="C13" s="187" t="s">
        <v>2154</v>
      </c>
      <c r="D13" s="503" t="s">
        <v>2154</v>
      </c>
      <c r="E13" s="499"/>
      <c r="F13" s="503" t="s">
        <v>2154</v>
      </c>
      <c r="G13" s="499"/>
      <c r="H13" s="187" t="s">
        <v>2154</v>
      </c>
      <c r="I13" s="187" t="s">
        <v>2154</v>
      </c>
      <c r="J13" s="504">
        <v>3053691.13</v>
      </c>
      <c r="K13" s="499"/>
    </row>
    <row r="14" spans="1:11">
      <c r="A14" s="194" t="s">
        <v>2157</v>
      </c>
      <c r="B14" s="190">
        <v>215938.61</v>
      </c>
      <c r="C14" s="189" t="s">
        <v>2154</v>
      </c>
      <c r="D14" s="498" t="s">
        <v>2154</v>
      </c>
      <c r="E14" s="499"/>
      <c r="F14" s="498" t="s">
        <v>2154</v>
      </c>
      <c r="G14" s="499"/>
      <c r="H14" s="189" t="s">
        <v>2154</v>
      </c>
      <c r="I14" s="189" t="s">
        <v>2154</v>
      </c>
      <c r="J14" s="500">
        <v>215938.61</v>
      </c>
      <c r="K14" s="499"/>
    </row>
    <row r="15" spans="1:11" ht="22.5">
      <c r="A15" s="192" t="s">
        <v>2158</v>
      </c>
      <c r="B15" s="188">
        <v>0</v>
      </c>
      <c r="C15" s="187" t="s">
        <v>2154</v>
      </c>
      <c r="D15" s="503" t="s">
        <v>2154</v>
      </c>
      <c r="E15" s="499"/>
      <c r="F15" s="503" t="s">
        <v>2154</v>
      </c>
      <c r="G15" s="499"/>
      <c r="H15" s="187" t="s">
        <v>2154</v>
      </c>
      <c r="I15" s="187" t="s">
        <v>2154</v>
      </c>
      <c r="J15" s="504">
        <v>0</v>
      </c>
      <c r="K15" s="499"/>
    </row>
    <row r="16" spans="1:11" ht="22.5">
      <c r="A16" s="192" t="s">
        <v>2159</v>
      </c>
      <c r="B16" s="188">
        <v>0</v>
      </c>
      <c r="C16" s="187" t="s">
        <v>2154</v>
      </c>
      <c r="D16" s="503" t="s">
        <v>2154</v>
      </c>
      <c r="E16" s="499"/>
      <c r="F16" s="503" t="s">
        <v>2154</v>
      </c>
      <c r="G16" s="499"/>
      <c r="H16" s="187" t="s">
        <v>2154</v>
      </c>
      <c r="I16" s="187" t="s">
        <v>2154</v>
      </c>
      <c r="J16" s="504">
        <v>0</v>
      </c>
      <c r="K16" s="499"/>
    </row>
    <row r="17" spans="1:11">
      <c r="A17" s="192" t="s">
        <v>2160</v>
      </c>
      <c r="B17" s="191" t="s">
        <v>2154</v>
      </c>
      <c r="C17" s="187" t="s">
        <v>2154</v>
      </c>
      <c r="D17" s="503" t="s">
        <v>2154</v>
      </c>
      <c r="E17" s="499"/>
      <c r="F17" s="503" t="s">
        <v>2154</v>
      </c>
      <c r="G17" s="499"/>
      <c r="H17" s="187" t="s">
        <v>2154</v>
      </c>
      <c r="I17" s="187" t="s">
        <v>2154</v>
      </c>
      <c r="J17" s="504">
        <v>0</v>
      </c>
      <c r="K17" s="499"/>
    </row>
    <row r="18" spans="1:11" ht="21.75">
      <c r="A18" s="194" t="s">
        <v>2161</v>
      </c>
      <c r="B18" s="190">
        <v>215938.61</v>
      </c>
      <c r="C18" s="189" t="s">
        <v>2154</v>
      </c>
      <c r="D18" s="498" t="s">
        <v>2154</v>
      </c>
      <c r="E18" s="499"/>
      <c r="F18" s="498" t="s">
        <v>2154</v>
      </c>
      <c r="G18" s="499"/>
      <c r="H18" s="189" t="s">
        <v>2154</v>
      </c>
      <c r="I18" s="189" t="s">
        <v>2154</v>
      </c>
      <c r="J18" s="500">
        <v>215938.61</v>
      </c>
      <c r="K18" s="499"/>
    </row>
    <row r="19" spans="1:11">
      <c r="A19" s="192" t="s">
        <v>2162</v>
      </c>
      <c r="B19" s="501" t="s">
        <v>228</v>
      </c>
      <c r="C19" s="502"/>
      <c r="D19" s="502"/>
      <c r="E19" s="502"/>
      <c r="F19" s="502"/>
      <c r="G19" s="502"/>
      <c r="H19" s="502"/>
      <c r="I19" s="502"/>
      <c r="J19" s="502"/>
      <c r="K19" s="499"/>
    </row>
    <row r="20" spans="1:11" ht="0" hidden="1" customHeight="1"/>
  </sheetData>
  <mergeCells count="35">
    <mergeCell ref="A2:D2"/>
    <mergeCell ref="G2:K2"/>
    <mergeCell ref="G4:K4"/>
    <mergeCell ref="A7:J7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D15:E15"/>
    <mergeCell ref="F15:G15"/>
    <mergeCell ref="J15:K15"/>
    <mergeCell ref="D18:E18"/>
    <mergeCell ref="F18:G18"/>
    <mergeCell ref="J18:K18"/>
    <mergeCell ref="B19:K19"/>
    <mergeCell ref="D16:E16"/>
    <mergeCell ref="F16:G16"/>
    <mergeCell ref="J16:K16"/>
    <mergeCell ref="D17:E17"/>
    <mergeCell ref="F17:G17"/>
    <mergeCell ref="J17:K17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A95B9-602E-4B2B-8947-5631DF139716}">
  <dimension ref="A1:L22"/>
  <sheetViews>
    <sheetView showGridLines="0" workbookViewId="0">
      <selection activeCell="B24" sqref="B24"/>
    </sheetView>
  </sheetViews>
  <sheetFormatPr baseColWidth="10" defaultRowHeight="15"/>
  <cols>
    <col min="1" max="1" width="13.42578125" style="133" customWidth="1"/>
    <col min="2" max="2" width="24.85546875" style="133" customWidth="1"/>
    <col min="3" max="4" width="13.7109375" style="133" customWidth="1"/>
    <col min="5" max="5" width="1.140625" style="133" customWidth="1"/>
    <col min="6" max="6" width="12.5703125" style="133" customWidth="1"/>
    <col min="7" max="7" width="6.7109375" style="133" customWidth="1"/>
    <col min="8" max="8" width="7" style="133" customWidth="1"/>
    <col min="9" max="10" width="13.7109375" style="133" customWidth="1"/>
    <col min="11" max="11" width="16.42578125" style="133" customWidth="1"/>
    <col min="12" max="12" width="1.42578125" style="133" customWidth="1"/>
    <col min="13" max="13" width="0" style="133" hidden="1" customWidth="1"/>
    <col min="14" max="16384" width="11.42578125" style="133"/>
  </cols>
  <sheetData>
    <row r="1" spans="1:12" ht="11.1" customHeight="1">
      <c r="A1" s="428" t="s">
        <v>0</v>
      </c>
      <c r="B1" s="422"/>
      <c r="C1" s="422"/>
      <c r="D1" s="422"/>
      <c r="E1" s="422"/>
      <c r="H1" s="429"/>
      <c r="I1" s="422"/>
      <c r="J1" s="422"/>
      <c r="K1" s="422"/>
      <c r="L1" s="422"/>
    </row>
    <row r="2" spans="1:12" ht="4.9000000000000004" customHeight="1"/>
    <row r="3" spans="1:12" ht="11.1" customHeight="1">
      <c r="H3" s="429"/>
      <c r="I3" s="422"/>
      <c r="J3" s="422"/>
      <c r="K3" s="422"/>
      <c r="L3" s="422"/>
    </row>
    <row r="4" spans="1:12" ht="8.85" customHeight="1"/>
    <row r="5" spans="1:12" ht="14.1" customHeight="1">
      <c r="A5" s="497" t="s">
        <v>2163</v>
      </c>
      <c r="B5" s="422"/>
      <c r="C5" s="422"/>
      <c r="D5" s="422"/>
      <c r="E5" s="422"/>
      <c r="F5" s="422"/>
      <c r="G5" s="422"/>
      <c r="H5" s="422"/>
      <c r="I5" s="422"/>
      <c r="J5" s="422"/>
      <c r="K5" s="422"/>
    </row>
    <row r="6" spans="1:12" ht="0.95" customHeight="1"/>
    <row r="7" spans="1:12">
      <c r="A7" s="193" t="s">
        <v>228</v>
      </c>
    </row>
    <row r="8" spans="1:12" ht="22.5">
      <c r="A8" s="514" t="s">
        <v>2164</v>
      </c>
      <c r="B8" s="499"/>
      <c r="C8" s="186" t="s">
        <v>2150</v>
      </c>
      <c r="D8" s="185" t="s">
        <v>228</v>
      </c>
      <c r="E8" s="505" t="s">
        <v>228</v>
      </c>
      <c r="F8" s="499"/>
      <c r="G8" s="505" t="s">
        <v>228</v>
      </c>
      <c r="H8" s="499"/>
      <c r="I8" s="185" t="s">
        <v>228</v>
      </c>
      <c r="J8" s="185" t="s">
        <v>228</v>
      </c>
      <c r="K8" s="507" t="s">
        <v>2151</v>
      </c>
      <c r="L8" s="499"/>
    </row>
    <row r="9" spans="1:12">
      <c r="A9" s="514" t="s">
        <v>2165</v>
      </c>
      <c r="B9" s="499"/>
      <c r="C9" s="196">
        <v>2025</v>
      </c>
      <c r="D9" s="195" t="s">
        <v>1242</v>
      </c>
      <c r="E9" s="515" t="s">
        <v>1242</v>
      </c>
      <c r="F9" s="499"/>
      <c r="G9" s="515" t="s">
        <v>1242</v>
      </c>
      <c r="H9" s="499"/>
      <c r="I9" s="195" t="s">
        <v>1242</v>
      </c>
      <c r="J9" s="195" t="s">
        <v>1242</v>
      </c>
      <c r="K9" s="516" t="s">
        <v>228</v>
      </c>
      <c r="L9" s="499"/>
    </row>
    <row r="10" spans="1:12" ht="24" customHeight="1">
      <c r="A10" s="508" t="s">
        <v>2166</v>
      </c>
      <c r="B10" s="499"/>
      <c r="C10" s="198">
        <v>63274.87</v>
      </c>
      <c r="D10" s="197" t="s">
        <v>2154</v>
      </c>
      <c r="E10" s="509" t="s">
        <v>2154</v>
      </c>
      <c r="F10" s="499"/>
      <c r="G10" s="509" t="s">
        <v>2154</v>
      </c>
      <c r="H10" s="499"/>
      <c r="I10" s="197" t="s">
        <v>2154</v>
      </c>
      <c r="J10" s="197" t="s">
        <v>2154</v>
      </c>
      <c r="K10" s="510">
        <v>63274.87</v>
      </c>
      <c r="L10" s="499"/>
    </row>
    <row r="11" spans="1:12" ht="24" customHeight="1">
      <c r="A11" s="508" t="s">
        <v>2167</v>
      </c>
      <c r="B11" s="499"/>
      <c r="C11" s="198">
        <v>12970739.01</v>
      </c>
      <c r="D11" s="197" t="s">
        <v>2154</v>
      </c>
      <c r="E11" s="509" t="s">
        <v>2154</v>
      </c>
      <c r="F11" s="499"/>
      <c r="G11" s="509" t="s">
        <v>2154</v>
      </c>
      <c r="H11" s="499"/>
      <c r="I11" s="197" t="s">
        <v>2154</v>
      </c>
      <c r="J11" s="197" t="s">
        <v>2154</v>
      </c>
      <c r="K11" s="510">
        <v>12970739.01</v>
      </c>
      <c r="L11" s="499"/>
    </row>
    <row r="12" spans="1:12" ht="26.25" customHeight="1">
      <c r="A12" s="508" t="s">
        <v>2168</v>
      </c>
      <c r="B12" s="499"/>
      <c r="C12" s="198">
        <v>0</v>
      </c>
      <c r="D12" s="197" t="s">
        <v>2154</v>
      </c>
      <c r="E12" s="509" t="s">
        <v>2154</v>
      </c>
      <c r="F12" s="499"/>
      <c r="G12" s="509" t="s">
        <v>2154</v>
      </c>
      <c r="H12" s="499"/>
      <c r="I12" s="197" t="s">
        <v>2154</v>
      </c>
      <c r="J12" s="197" t="s">
        <v>2154</v>
      </c>
      <c r="K12" s="510">
        <v>0</v>
      </c>
      <c r="L12" s="499"/>
    </row>
    <row r="13" spans="1:12">
      <c r="A13" s="508" t="s">
        <v>2169</v>
      </c>
      <c r="B13" s="499"/>
      <c r="C13" s="198">
        <v>0</v>
      </c>
      <c r="D13" s="197" t="s">
        <v>2154</v>
      </c>
      <c r="E13" s="509" t="s">
        <v>2154</v>
      </c>
      <c r="F13" s="499"/>
      <c r="G13" s="509" t="s">
        <v>2154</v>
      </c>
      <c r="H13" s="499"/>
      <c r="I13" s="197" t="s">
        <v>2154</v>
      </c>
      <c r="J13" s="197" t="s">
        <v>2154</v>
      </c>
      <c r="K13" s="510">
        <v>0</v>
      </c>
      <c r="L13" s="499"/>
    </row>
    <row r="14" spans="1:12" ht="24" customHeight="1">
      <c r="A14" s="508" t="s">
        <v>2170</v>
      </c>
      <c r="B14" s="499"/>
      <c r="C14" s="198">
        <v>858850.78</v>
      </c>
      <c r="D14" s="197" t="s">
        <v>2154</v>
      </c>
      <c r="E14" s="509" t="s">
        <v>2154</v>
      </c>
      <c r="F14" s="499"/>
      <c r="G14" s="509" t="s">
        <v>2154</v>
      </c>
      <c r="H14" s="499"/>
      <c r="I14" s="197" t="s">
        <v>2154</v>
      </c>
      <c r="J14" s="197" t="s">
        <v>2154</v>
      </c>
      <c r="K14" s="510">
        <v>858850.78</v>
      </c>
      <c r="L14" s="499"/>
    </row>
    <row r="15" spans="1:12" ht="25.5" customHeight="1">
      <c r="A15" s="508" t="s">
        <v>2171</v>
      </c>
      <c r="B15" s="499"/>
      <c r="C15" s="198">
        <v>0</v>
      </c>
      <c r="D15" s="197" t="s">
        <v>2154</v>
      </c>
      <c r="E15" s="509" t="s">
        <v>2154</v>
      </c>
      <c r="F15" s="499"/>
      <c r="G15" s="509" t="s">
        <v>2154</v>
      </c>
      <c r="H15" s="499"/>
      <c r="I15" s="197" t="s">
        <v>2154</v>
      </c>
      <c r="J15" s="197" t="s">
        <v>2154</v>
      </c>
      <c r="K15" s="510">
        <v>0</v>
      </c>
      <c r="L15" s="499"/>
    </row>
    <row r="16" spans="1:12" ht="28.5" customHeight="1">
      <c r="A16" s="508" t="s">
        <v>2172</v>
      </c>
      <c r="B16" s="499"/>
      <c r="C16" s="198">
        <v>1176830.75</v>
      </c>
      <c r="D16" s="197" t="s">
        <v>2154</v>
      </c>
      <c r="E16" s="509" t="s">
        <v>2154</v>
      </c>
      <c r="F16" s="499"/>
      <c r="G16" s="509" t="s">
        <v>2154</v>
      </c>
      <c r="H16" s="499"/>
      <c r="I16" s="197" t="s">
        <v>2154</v>
      </c>
      <c r="J16" s="197" t="s">
        <v>2154</v>
      </c>
      <c r="K16" s="510">
        <v>1176830.75</v>
      </c>
      <c r="L16" s="499"/>
    </row>
    <row r="17" spans="1:12" ht="27.75" customHeight="1">
      <c r="A17" s="508" t="s">
        <v>2173</v>
      </c>
      <c r="B17" s="499"/>
      <c r="C17" s="198">
        <v>0</v>
      </c>
      <c r="D17" s="197" t="s">
        <v>2154</v>
      </c>
      <c r="E17" s="509" t="s">
        <v>2154</v>
      </c>
      <c r="F17" s="499"/>
      <c r="G17" s="509" t="s">
        <v>2154</v>
      </c>
      <c r="H17" s="499"/>
      <c r="I17" s="197" t="s">
        <v>2154</v>
      </c>
      <c r="J17" s="197" t="s">
        <v>2154</v>
      </c>
      <c r="K17" s="510">
        <v>0</v>
      </c>
      <c r="L17" s="499"/>
    </row>
    <row r="18" spans="1:12">
      <c r="A18" s="511" t="s">
        <v>2174</v>
      </c>
      <c r="B18" s="499"/>
      <c r="C18" s="200">
        <v>15069695.41</v>
      </c>
      <c r="D18" s="199" t="s">
        <v>2154</v>
      </c>
      <c r="E18" s="512" t="s">
        <v>2154</v>
      </c>
      <c r="F18" s="499"/>
      <c r="G18" s="512" t="s">
        <v>2154</v>
      </c>
      <c r="H18" s="499"/>
      <c r="I18" s="199" t="s">
        <v>2154</v>
      </c>
      <c r="J18" s="199" t="s">
        <v>2154</v>
      </c>
      <c r="K18" s="513">
        <v>15069695.41</v>
      </c>
      <c r="L18" s="499"/>
    </row>
    <row r="19" spans="1:12" ht="14.1" customHeight="1">
      <c r="A19" s="508" t="s">
        <v>2175</v>
      </c>
      <c r="B19" s="499"/>
      <c r="C19" s="508" t="s">
        <v>228</v>
      </c>
      <c r="D19" s="502"/>
      <c r="E19" s="502"/>
      <c r="F19" s="502"/>
      <c r="G19" s="502"/>
      <c r="H19" s="502"/>
      <c r="I19" s="502"/>
      <c r="J19" s="502"/>
      <c r="K19" s="502"/>
      <c r="L19" s="499"/>
    </row>
    <row r="20" spans="1:12" ht="0" hidden="1" customHeight="1"/>
    <row r="21" spans="1:12" ht="0.95" customHeight="1"/>
    <row r="22" spans="1:12">
      <c r="A22" s="193" t="s">
        <v>228</v>
      </c>
    </row>
  </sheetData>
  <mergeCells count="50">
    <mergeCell ref="A1:E1"/>
    <mergeCell ref="H1:L1"/>
    <mergeCell ref="H3:L3"/>
    <mergeCell ref="A5:K5"/>
    <mergeCell ref="A8:B8"/>
    <mergeCell ref="E8:F8"/>
    <mergeCell ref="G8:H8"/>
    <mergeCell ref="K8:L8"/>
    <mergeCell ref="A9:B9"/>
    <mergeCell ref="E9:F9"/>
    <mergeCell ref="G9:H9"/>
    <mergeCell ref="K9:L9"/>
    <mergeCell ref="A10:B10"/>
    <mergeCell ref="E10:F10"/>
    <mergeCell ref="G10:H10"/>
    <mergeCell ref="K10:L10"/>
    <mergeCell ref="A11:B11"/>
    <mergeCell ref="E11:F11"/>
    <mergeCell ref="G11:H11"/>
    <mergeCell ref="K11:L11"/>
    <mergeCell ref="A12:B12"/>
    <mergeCell ref="E12:F12"/>
    <mergeCell ref="G12:H12"/>
    <mergeCell ref="K12:L12"/>
    <mergeCell ref="A13:B13"/>
    <mergeCell ref="E13:F13"/>
    <mergeCell ref="G13:H13"/>
    <mergeCell ref="K13:L13"/>
    <mergeCell ref="A14:B14"/>
    <mergeCell ref="E14:F14"/>
    <mergeCell ref="G14:H14"/>
    <mergeCell ref="K14:L14"/>
    <mergeCell ref="A15:B15"/>
    <mergeCell ref="E15:F15"/>
    <mergeCell ref="G15:H15"/>
    <mergeCell ref="K15:L15"/>
    <mergeCell ref="A16:B16"/>
    <mergeCell ref="E16:F16"/>
    <mergeCell ref="G16:H16"/>
    <mergeCell ref="K16:L16"/>
    <mergeCell ref="A19:B19"/>
    <mergeCell ref="C19:L19"/>
    <mergeCell ref="A17:B17"/>
    <mergeCell ref="E17:F17"/>
    <mergeCell ref="G17:H17"/>
    <mergeCell ref="K17:L17"/>
    <mergeCell ref="A18:B18"/>
    <mergeCell ref="E18:F18"/>
    <mergeCell ref="G18:H18"/>
    <mergeCell ref="K18:L18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64BDD-44DB-4D1D-9625-8F10D13B1185}">
  <dimension ref="A1:L17"/>
  <sheetViews>
    <sheetView showGridLines="0" workbookViewId="0">
      <selection activeCell="I37" sqref="I37"/>
    </sheetView>
  </sheetViews>
  <sheetFormatPr baseColWidth="10" defaultRowHeight="15"/>
  <cols>
    <col min="1" max="1" width="13.42578125" style="133" customWidth="1"/>
    <col min="2" max="2" width="24.85546875" style="133" customWidth="1"/>
    <col min="3" max="4" width="13.7109375" style="133" customWidth="1"/>
    <col min="5" max="5" width="1.140625" style="133" customWidth="1"/>
    <col min="6" max="6" width="12.5703125" style="133" customWidth="1"/>
    <col min="7" max="7" width="6.7109375" style="133" customWidth="1"/>
    <col min="8" max="8" width="7" style="133" customWidth="1"/>
    <col min="9" max="10" width="13.7109375" style="133" customWidth="1"/>
    <col min="11" max="11" width="16.42578125" style="133" customWidth="1"/>
    <col min="12" max="12" width="1.42578125" style="133" customWidth="1"/>
    <col min="13" max="13" width="0" style="133" hidden="1" customWidth="1"/>
    <col min="14" max="16384" width="11.42578125" style="133"/>
  </cols>
  <sheetData>
    <row r="1" spans="1:12" ht="11.1" customHeight="1">
      <c r="A1" s="428" t="s">
        <v>0</v>
      </c>
      <c r="B1" s="422"/>
      <c r="C1" s="422"/>
      <c r="D1" s="422"/>
      <c r="E1" s="422"/>
      <c r="H1" s="429" t="s">
        <v>2475</v>
      </c>
      <c r="I1" s="422"/>
      <c r="J1" s="422"/>
      <c r="K1" s="422"/>
      <c r="L1" s="422"/>
    </row>
    <row r="2" spans="1:12" ht="4.9000000000000004" customHeight="1"/>
    <row r="3" spans="1:12" ht="11.1" customHeight="1">
      <c r="H3" s="429" t="s">
        <v>2414</v>
      </c>
      <c r="I3" s="422"/>
      <c r="J3" s="422"/>
      <c r="K3" s="422"/>
      <c r="L3" s="422"/>
    </row>
    <row r="4" spans="1:12" ht="8.85" customHeight="1"/>
    <row r="5" spans="1:12" ht="14.1" customHeight="1">
      <c r="A5" s="497" t="s">
        <v>2176</v>
      </c>
      <c r="B5" s="422"/>
      <c r="C5" s="422"/>
      <c r="D5" s="422"/>
      <c r="E5" s="422"/>
      <c r="F5" s="422"/>
      <c r="G5" s="422"/>
      <c r="H5" s="422"/>
      <c r="I5" s="422"/>
      <c r="J5" s="422"/>
      <c r="K5" s="422"/>
    </row>
    <row r="6" spans="1:12" ht="0.95" customHeight="1"/>
    <row r="7" spans="1:12">
      <c r="A7" s="193" t="s">
        <v>228</v>
      </c>
    </row>
    <row r="8" spans="1:12" ht="22.5">
      <c r="A8" s="514" t="s">
        <v>2177</v>
      </c>
      <c r="B8" s="499"/>
      <c r="C8" s="186" t="s">
        <v>2150</v>
      </c>
      <c r="D8" s="185" t="s">
        <v>228</v>
      </c>
      <c r="E8" s="505" t="s">
        <v>228</v>
      </c>
      <c r="F8" s="499"/>
      <c r="G8" s="505" t="s">
        <v>228</v>
      </c>
      <c r="H8" s="499"/>
      <c r="I8" s="185" t="s">
        <v>228</v>
      </c>
      <c r="J8" s="185" t="s">
        <v>228</v>
      </c>
      <c r="K8" s="507" t="s">
        <v>2151</v>
      </c>
      <c r="L8" s="499"/>
    </row>
    <row r="9" spans="1:12">
      <c r="A9" s="514" t="s">
        <v>2165</v>
      </c>
      <c r="B9" s="499"/>
      <c r="C9" s="196">
        <v>2025</v>
      </c>
      <c r="D9" s="195" t="s">
        <v>1242</v>
      </c>
      <c r="E9" s="515" t="s">
        <v>1242</v>
      </c>
      <c r="F9" s="499"/>
      <c r="G9" s="515" t="s">
        <v>1242</v>
      </c>
      <c r="H9" s="499"/>
      <c r="I9" s="195" t="s">
        <v>1242</v>
      </c>
      <c r="J9" s="195" t="s">
        <v>1242</v>
      </c>
      <c r="K9" s="517" t="s">
        <v>228</v>
      </c>
      <c r="L9" s="499"/>
    </row>
    <row r="10" spans="1:12" ht="17.100000000000001" customHeight="1">
      <c r="A10" s="514" t="s">
        <v>2178</v>
      </c>
      <c r="B10" s="502"/>
      <c r="C10" s="502"/>
      <c r="D10" s="502"/>
      <c r="E10" s="502"/>
      <c r="F10" s="502"/>
      <c r="G10" s="502"/>
      <c r="H10" s="502"/>
      <c r="I10" s="502"/>
      <c r="J10" s="502"/>
      <c r="K10" s="502"/>
      <c r="L10" s="499"/>
    </row>
    <row r="11" spans="1:12" ht="23.25" customHeight="1">
      <c r="A11" s="508" t="s">
        <v>2179</v>
      </c>
      <c r="B11" s="499"/>
      <c r="C11" s="198">
        <v>2041671.67</v>
      </c>
      <c r="D11" s="197" t="s">
        <v>2154</v>
      </c>
      <c r="E11" s="509" t="s">
        <v>2154</v>
      </c>
      <c r="F11" s="499"/>
      <c r="G11" s="509" t="s">
        <v>2154</v>
      </c>
      <c r="H11" s="499"/>
      <c r="I11" s="197" t="s">
        <v>2154</v>
      </c>
      <c r="J11" s="197" t="s">
        <v>2154</v>
      </c>
      <c r="K11" s="510">
        <v>2041671.67</v>
      </c>
      <c r="L11" s="499"/>
    </row>
    <row r="12" spans="1:12" ht="24.75" customHeight="1">
      <c r="A12" s="508" t="s">
        <v>2180</v>
      </c>
      <c r="B12" s="499"/>
      <c r="C12" s="198">
        <v>10302017.1</v>
      </c>
      <c r="D12" s="197" t="s">
        <v>2154</v>
      </c>
      <c r="E12" s="509" t="s">
        <v>2154</v>
      </c>
      <c r="F12" s="499"/>
      <c r="G12" s="509" t="s">
        <v>2154</v>
      </c>
      <c r="H12" s="499"/>
      <c r="I12" s="197" t="s">
        <v>2154</v>
      </c>
      <c r="J12" s="197" t="s">
        <v>2154</v>
      </c>
      <c r="K12" s="510">
        <v>10302017.1</v>
      </c>
      <c r="L12" s="499"/>
    </row>
    <row r="13" spans="1:12" ht="20.25" customHeight="1">
      <c r="A13" s="508" t="s">
        <v>2181</v>
      </c>
      <c r="B13" s="499"/>
      <c r="C13" s="198">
        <v>38148.68</v>
      </c>
      <c r="D13" s="197" t="s">
        <v>2154</v>
      </c>
      <c r="E13" s="509" t="s">
        <v>2154</v>
      </c>
      <c r="F13" s="499"/>
      <c r="G13" s="509" t="s">
        <v>2154</v>
      </c>
      <c r="H13" s="499"/>
      <c r="I13" s="197" t="s">
        <v>2154</v>
      </c>
      <c r="J13" s="197" t="s">
        <v>2154</v>
      </c>
      <c r="K13" s="510">
        <v>38148.68</v>
      </c>
      <c r="L13" s="499"/>
    </row>
    <row r="14" spans="1:12" ht="24.75" customHeight="1">
      <c r="A14" s="508" t="s">
        <v>2182</v>
      </c>
      <c r="B14" s="499"/>
      <c r="C14" s="198">
        <v>2687857.96</v>
      </c>
      <c r="D14" s="197" t="s">
        <v>2154</v>
      </c>
      <c r="E14" s="509" t="s">
        <v>2154</v>
      </c>
      <c r="F14" s="499"/>
      <c r="G14" s="509" t="s">
        <v>2154</v>
      </c>
      <c r="H14" s="499"/>
      <c r="I14" s="197" t="s">
        <v>2154</v>
      </c>
      <c r="J14" s="197" t="s">
        <v>2154</v>
      </c>
      <c r="K14" s="510">
        <v>2687857.96</v>
      </c>
      <c r="L14" s="499"/>
    </row>
    <row r="15" spans="1:12" ht="25.5" customHeight="1">
      <c r="A15" s="508" t="s">
        <v>2183</v>
      </c>
      <c r="B15" s="499"/>
      <c r="C15" s="198">
        <v>0</v>
      </c>
      <c r="D15" s="197" t="s">
        <v>2154</v>
      </c>
      <c r="E15" s="509" t="s">
        <v>2154</v>
      </c>
      <c r="F15" s="499"/>
      <c r="G15" s="509" t="s">
        <v>2154</v>
      </c>
      <c r="H15" s="499"/>
      <c r="I15" s="197" t="s">
        <v>2154</v>
      </c>
      <c r="J15" s="197" t="s">
        <v>2154</v>
      </c>
      <c r="K15" s="510">
        <v>0</v>
      </c>
      <c r="L15" s="499"/>
    </row>
    <row r="16" spans="1:12" ht="24" customHeight="1">
      <c r="A16" s="511" t="s">
        <v>2184</v>
      </c>
      <c r="B16" s="499"/>
      <c r="C16" s="200">
        <v>15069695.41</v>
      </c>
      <c r="D16" s="199" t="s">
        <v>2154</v>
      </c>
      <c r="E16" s="512" t="s">
        <v>2154</v>
      </c>
      <c r="F16" s="499"/>
      <c r="G16" s="512" t="s">
        <v>2154</v>
      </c>
      <c r="H16" s="499"/>
      <c r="I16" s="199" t="s">
        <v>2154</v>
      </c>
      <c r="J16" s="199" t="s">
        <v>2154</v>
      </c>
      <c r="K16" s="513">
        <v>15069695.41</v>
      </c>
      <c r="L16" s="499"/>
    </row>
    <row r="17" spans="1:12" ht="17.100000000000001" customHeight="1">
      <c r="A17" s="508" t="s">
        <v>2175</v>
      </c>
      <c r="B17" s="499"/>
      <c r="C17" s="508" t="s">
        <v>228</v>
      </c>
      <c r="D17" s="502"/>
      <c r="E17" s="502"/>
      <c r="F17" s="502"/>
      <c r="G17" s="502"/>
      <c r="H17" s="502"/>
      <c r="I17" s="502"/>
      <c r="J17" s="502"/>
      <c r="K17" s="502"/>
      <c r="L17" s="499"/>
    </row>
  </sheetData>
  <mergeCells count="39">
    <mergeCell ref="A9:B9"/>
    <mergeCell ref="E9:F9"/>
    <mergeCell ref="G9:H9"/>
    <mergeCell ref="K9:L9"/>
    <mergeCell ref="A1:E1"/>
    <mergeCell ref="H1:L1"/>
    <mergeCell ref="H3:L3"/>
    <mergeCell ref="A5:K5"/>
    <mergeCell ref="A8:B8"/>
    <mergeCell ref="E8:F8"/>
    <mergeCell ref="G8:H8"/>
    <mergeCell ref="K8:L8"/>
    <mergeCell ref="A10:L10"/>
    <mergeCell ref="A12:B12"/>
    <mergeCell ref="E12:F12"/>
    <mergeCell ref="G12:H12"/>
    <mergeCell ref="K12:L12"/>
    <mergeCell ref="A11:B11"/>
    <mergeCell ref="E11:F11"/>
    <mergeCell ref="G11:H11"/>
    <mergeCell ref="K11:L11"/>
    <mergeCell ref="A13:B13"/>
    <mergeCell ref="E13:F13"/>
    <mergeCell ref="G13:H13"/>
    <mergeCell ref="K13:L13"/>
    <mergeCell ref="A14:B14"/>
    <mergeCell ref="E14:F14"/>
    <mergeCell ref="G14:H14"/>
    <mergeCell ref="K14:L14"/>
    <mergeCell ref="A17:B17"/>
    <mergeCell ref="C17:L17"/>
    <mergeCell ref="A15:B15"/>
    <mergeCell ref="E15:F15"/>
    <mergeCell ref="G15:H15"/>
    <mergeCell ref="K15:L15"/>
    <mergeCell ref="A16:B16"/>
    <mergeCell ref="E16:F16"/>
    <mergeCell ref="G16:H16"/>
    <mergeCell ref="K16:L16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11799-995A-41FE-9881-E801961118F5}">
  <dimension ref="A1:L100"/>
  <sheetViews>
    <sheetView showGridLines="0" workbookViewId="0">
      <selection activeCell="B86" sqref="B86:K100"/>
    </sheetView>
  </sheetViews>
  <sheetFormatPr baseColWidth="10" defaultRowHeight="15"/>
  <cols>
    <col min="1" max="1" width="0.28515625" style="133" customWidth="1"/>
    <col min="2" max="2" width="16.140625" style="133" customWidth="1"/>
    <col min="3" max="3" width="14.28515625" style="133" customWidth="1"/>
    <col min="4" max="4" width="14" style="133" customWidth="1"/>
    <col min="5" max="5" width="20.85546875" style="133" customWidth="1"/>
    <col min="6" max="6" width="1.28515625" style="133" customWidth="1"/>
    <col min="7" max="7" width="17.42578125" style="133" customWidth="1"/>
    <col min="8" max="8" width="3.85546875" style="133" customWidth="1"/>
    <col min="9" max="9" width="16.5703125" style="133" customWidth="1"/>
    <col min="10" max="10" width="16.42578125" style="133" customWidth="1"/>
    <col min="11" max="11" width="18.85546875" style="133" customWidth="1"/>
    <col min="12" max="12" width="0.28515625" style="133" customWidth="1"/>
    <col min="13" max="13" width="0" style="133" hidden="1" customWidth="1"/>
    <col min="14" max="16384" width="11.42578125" style="133"/>
  </cols>
  <sheetData>
    <row r="1" spans="1:12" ht="11.1" customHeight="1">
      <c r="A1" s="428" t="s">
        <v>0</v>
      </c>
      <c r="B1" s="422"/>
      <c r="C1" s="422"/>
      <c r="D1" s="422"/>
      <c r="E1" s="422"/>
      <c r="F1" s="422"/>
      <c r="I1" s="429"/>
      <c r="J1" s="422"/>
      <c r="K1" s="422"/>
      <c r="L1" s="422"/>
    </row>
    <row r="2" spans="1:12" ht="11.1" customHeight="1">
      <c r="I2" s="429"/>
      <c r="J2" s="422"/>
      <c r="K2" s="422"/>
      <c r="L2" s="422"/>
    </row>
    <row r="3" spans="1:12" ht="6.4" customHeight="1"/>
    <row r="4" spans="1:12" ht="14.1" customHeight="1">
      <c r="A4" s="430" t="s">
        <v>2476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</row>
    <row r="5" spans="1:12" ht="12.95" customHeight="1"/>
    <row r="6" spans="1:12">
      <c r="B6" s="201" t="s">
        <v>1217</v>
      </c>
      <c r="C6" s="535" t="s">
        <v>1218</v>
      </c>
      <c r="D6" s="432"/>
      <c r="E6" s="536" t="s">
        <v>1232</v>
      </c>
      <c r="F6" s="432"/>
      <c r="G6" s="432"/>
      <c r="H6" s="432"/>
      <c r="I6" s="432"/>
      <c r="J6" s="432"/>
      <c r="K6" s="433"/>
    </row>
    <row r="7" spans="1:12">
      <c r="B7" s="202" t="s">
        <v>228</v>
      </c>
      <c r="C7" s="202" t="s">
        <v>228</v>
      </c>
      <c r="D7" s="202" t="s">
        <v>228</v>
      </c>
      <c r="E7" s="537" t="s">
        <v>1219</v>
      </c>
      <c r="F7" s="426"/>
      <c r="G7" s="426"/>
      <c r="H7" s="426"/>
      <c r="I7" s="426"/>
      <c r="J7" s="426"/>
      <c r="K7" s="203" t="s">
        <v>2185</v>
      </c>
    </row>
    <row r="8" spans="1:12" ht="21">
      <c r="B8" s="214" t="s">
        <v>228</v>
      </c>
      <c r="C8" s="214" t="s">
        <v>1221</v>
      </c>
      <c r="D8" s="214" t="s">
        <v>1222</v>
      </c>
      <c r="E8" s="204" t="s">
        <v>2186</v>
      </c>
      <c r="F8" s="538" t="s">
        <v>2187</v>
      </c>
      <c r="G8" s="426"/>
      <c r="H8" s="538" t="s">
        <v>2188</v>
      </c>
      <c r="I8" s="426"/>
      <c r="J8" s="204" t="s">
        <v>1223</v>
      </c>
      <c r="K8" s="222" t="s">
        <v>1224</v>
      </c>
    </row>
    <row r="9" spans="1:12" ht="21">
      <c r="B9" s="214" t="s">
        <v>2189</v>
      </c>
      <c r="C9" s="214">
        <v>0</v>
      </c>
      <c r="D9" s="214">
        <v>0</v>
      </c>
      <c r="E9" s="205">
        <v>1379.13</v>
      </c>
      <c r="F9" s="519">
        <v>0</v>
      </c>
      <c r="G9" s="426"/>
      <c r="H9" s="519">
        <v>338.53</v>
      </c>
      <c r="I9" s="426"/>
      <c r="J9" s="205">
        <v>18.04</v>
      </c>
      <c r="K9" s="260">
        <v>1735.7</v>
      </c>
    </row>
    <row r="10" spans="1:12">
      <c r="B10" s="214" t="s">
        <v>1225</v>
      </c>
      <c r="C10" s="214" t="s">
        <v>2190</v>
      </c>
      <c r="D10" s="214" t="s">
        <v>2190</v>
      </c>
      <c r="E10" s="205">
        <v>191220.01</v>
      </c>
      <c r="F10" s="519">
        <v>32527.09</v>
      </c>
      <c r="G10" s="426"/>
      <c r="H10" s="519">
        <v>82119.460000000006</v>
      </c>
      <c r="I10" s="426"/>
      <c r="J10" s="205">
        <v>0</v>
      </c>
      <c r="K10" s="260">
        <v>305866.56</v>
      </c>
    </row>
    <row r="11" spans="1:12" ht="21">
      <c r="B11" s="214" t="s">
        <v>1226</v>
      </c>
      <c r="C11" s="214">
        <v>0</v>
      </c>
      <c r="D11" s="214">
        <v>0</v>
      </c>
      <c r="E11" s="205">
        <v>83925.03</v>
      </c>
      <c r="F11" s="519">
        <v>0</v>
      </c>
      <c r="G11" s="426"/>
      <c r="H11" s="519">
        <v>0</v>
      </c>
      <c r="I11" s="426"/>
      <c r="J11" s="205">
        <v>0</v>
      </c>
      <c r="K11" s="260">
        <v>83925.03</v>
      </c>
    </row>
    <row r="12" spans="1:12">
      <c r="B12" s="214" t="s">
        <v>2191</v>
      </c>
      <c r="C12" s="214">
        <v>0</v>
      </c>
      <c r="D12" s="214">
        <v>0</v>
      </c>
      <c r="E12" s="205">
        <v>0</v>
      </c>
      <c r="F12" s="519">
        <v>0</v>
      </c>
      <c r="G12" s="426"/>
      <c r="H12" s="519">
        <v>0</v>
      </c>
      <c r="I12" s="426"/>
      <c r="J12" s="205">
        <v>0</v>
      </c>
      <c r="K12" s="260">
        <v>0</v>
      </c>
    </row>
    <row r="13" spans="1:12">
      <c r="B13" s="207" t="s">
        <v>1227</v>
      </c>
      <c r="C13" s="207" t="s">
        <v>2190</v>
      </c>
      <c r="D13" s="207" t="s">
        <v>2190</v>
      </c>
      <c r="E13" s="206">
        <v>276524.17</v>
      </c>
      <c r="F13" s="522">
        <v>32527.09</v>
      </c>
      <c r="G13" s="426"/>
      <c r="H13" s="522">
        <v>82457.990000000005</v>
      </c>
      <c r="I13" s="426"/>
      <c r="J13" s="206">
        <v>18.04</v>
      </c>
      <c r="K13" s="262">
        <v>391527.29</v>
      </c>
    </row>
    <row r="14" spans="1:12" ht="11.1" customHeight="1">
      <c r="B14" s="527" t="s">
        <v>228</v>
      </c>
      <c r="C14" s="426"/>
      <c r="D14" s="426"/>
      <c r="E14" s="426"/>
      <c r="F14" s="426"/>
      <c r="G14" s="426"/>
      <c r="H14" s="426"/>
      <c r="I14" s="426"/>
      <c r="J14" s="426"/>
      <c r="K14" s="427"/>
    </row>
    <row r="15" spans="1:12" ht="11.1" customHeight="1">
      <c r="B15" s="521" t="s">
        <v>1228</v>
      </c>
      <c r="C15" s="426"/>
      <c r="D15" s="426"/>
      <c r="E15" s="542" t="s">
        <v>2192</v>
      </c>
      <c r="F15" s="426"/>
      <c r="G15" s="426"/>
      <c r="H15" s="426"/>
      <c r="I15" s="426"/>
      <c r="J15" s="426"/>
      <c r="K15" s="427"/>
    </row>
    <row r="16" spans="1:12" ht="21">
      <c r="B16" s="214" t="s">
        <v>228</v>
      </c>
      <c r="C16" s="214" t="s">
        <v>1221</v>
      </c>
      <c r="D16" s="208" t="s">
        <v>1222</v>
      </c>
      <c r="E16" s="209" t="s">
        <v>2186</v>
      </c>
      <c r="F16" s="538" t="s">
        <v>2187</v>
      </c>
      <c r="G16" s="426"/>
      <c r="H16" s="538" t="s">
        <v>2188</v>
      </c>
      <c r="I16" s="426"/>
      <c r="J16" s="204" t="s">
        <v>1223</v>
      </c>
      <c r="K16" s="222" t="s">
        <v>1224</v>
      </c>
    </row>
    <row r="17" spans="2:11" ht="21">
      <c r="B17" s="214" t="s">
        <v>2193</v>
      </c>
      <c r="C17" s="214">
        <v>0</v>
      </c>
      <c r="D17" s="208">
        <v>0</v>
      </c>
      <c r="E17" s="210">
        <v>0</v>
      </c>
      <c r="F17" s="519">
        <v>0</v>
      </c>
      <c r="G17" s="426"/>
      <c r="H17" s="519">
        <v>0</v>
      </c>
      <c r="I17" s="426"/>
      <c r="J17" s="205">
        <v>0</v>
      </c>
      <c r="K17" s="260">
        <v>0</v>
      </c>
    </row>
    <row r="18" spans="2:11" ht="31.5">
      <c r="B18" s="214" t="s">
        <v>2194</v>
      </c>
      <c r="C18" s="214">
        <v>0</v>
      </c>
      <c r="D18" s="208">
        <v>0</v>
      </c>
      <c r="E18" s="210">
        <v>0</v>
      </c>
      <c r="F18" s="519">
        <v>0</v>
      </c>
      <c r="G18" s="426"/>
      <c r="H18" s="519">
        <v>0</v>
      </c>
      <c r="I18" s="426"/>
      <c r="J18" s="205">
        <v>0</v>
      </c>
      <c r="K18" s="260">
        <v>0</v>
      </c>
    </row>
    <row r="19" spans="2:11" ht="31.5">
      <c r="B19" s="214" t="s">
        <v>1229</v>
      </c>
      <c r="C19" s="214">
        <v>0</v>
      </c>
      <c r="D19" s="208">
        <v>0</v>
      </c>
      <c r="E19" s="210">
        <v>0</v>
      </c>
      <c r="F19" s="519">
        <v>0</v>
      </c>
      <c r="G19" s="426"/>
      <c r="H19" s="519">
        <v>0</v>
      </c>
      <c r="I19" s="426"/>
      <c r="J19" s="205">
        <v>0</v>
      </c>
      <c r="K19" s="260">
        <v>0</v>
      </c>
    </row>
    <row r="20" spans="2:11">
      <c r="B20" s="214" t="s">
        <v>2195</v>
      </c>
      <c r="C20" s="214">
        <v>0</v>
      </c>
      <c r="D20" s="208">
        <v>0</v>
      </c>
      <c r="E20" s="210">
        <v>0</v>
      </c>
      <c r="F20" s="519">
        <v>0</v>
      </c>
      <c r="G20" s="426"/>
      <c r="H20" s="519">
        <v>0</v>
      </c>
      <c r="I20" s="426"/>
      <c r="J20" s="205">
        <v>0</v>
      </c>
      <c r="K20" s="260">
        <v>0</v>
      </c>
    </row>
    <row r="21" spans="2:11">
      <c r="B21" s="207" t="s">
        <v>1227</v>
      </c>
      <c r="C21" s="207" t="s">
        <v>2190</v>
      </c>
      <c r="D21" s="216" t="s">
        <v>2190</v>
      </c>
      <c r="E21" s="211">
        <v>0</v>
      </c>
      <c r="F21" s="522">
        <v>0</v>
      </c>
      <c r="G21" s="426"/>
      <c r="H21" s="522">
        <v>0</v>
      </c>
      <c r="I21" s="426"/>
      <c r="J21" s="206">
        <v>0</v>
      </c>
      <c r="K21" s="262">
        <v>0</v>
      </c>
    </row>
    <row r="22" spans="2:11" ht="11.1" customHeight="1">
      <c r="B22" s="527" t="s">
        <v>228</v>
      </c>
      <c r="C22" s="426"/>
      <c r="D22" s="426"/>
      <c r="E22" s="426"/>
      <c r="F22" s="426"/>
      <c r="G22" s="426"/>
      <c r="H22" s="426"/>
      <c r="I22" s="426"/>
      <c r="J22" s="426"/>
      <c r="K22" s="427"/>
    </row>
    <row r="24" spans="2:11">
      <c r="B24" s="539" t="s">
        <v>2477</v>
      </c>
      <c r="C24" s="432"/>
      <c r="D24" s="432"/>
      <c r="E24" s="432"/>
      <c r="F24" s="432"/>
      <c r="G24" s="432"/>
      <c r="H24" s="432"/>
      <c r="I24" s="432"/>
      <c r="J24" s="432"/>
      <c r="K24" s="433"/>
    </row>
    <row r="25" spans="2:11">
      <c r="B25" s="527" t="s">
        <v>228</v>
      </c>
      <c r="C25" s="426"/>
      <c r="D25" s="426"/>
      <c r="E25" s="426"/>
      <c r="F25" s="426"/>
      <c r="G25" s="426"/>
      <c r="H25" s="426"/>
      <c r="I25" s="426"/>
      <c r="J25" s="426"/>
      <c r="K25" s="427"/>
    </row>
    <row r="26" spans="2:11">
      <c r="B26" s="212" t="s">
        <v>1230</v>
      </c>
      <c r="C26" s="540" t="s">
        <v>2196</v>
      </c>
      <c r="D26" s="426"/>
      <c r="E26" s="541" t="s">
        <v>1232</v>
      </c>
      <c r="F26" s="426"/>
      <c r="G26" s="426"/>
      <c r="H26" s="426"/>
      <c r="I26" s="426"/>
      <c r="J26" s="426"/>
      <c r="K26" s="427"/>
    </row>
    <row r="27" spans="2:11">
      <c r="B27" s="202" t="s">
        <v>228</v>
      </c>
      <c r="C27" s="202" t="s">
        <v>228</v>
      </c>
      <c r="D27" s="202" t="s">
        <v>228</v>
      </c>
      <c r="E27" s="537" t="s">
        <v>1219</v>
      </c>
      <c r="F27" s="426"/>
      <c r="G27" s="426"/>
      <c r="H27" s="426"/>
      <c r="I27" s="426"/>
      <c r="J27" s="426"/>
      <c r="K27" s="203" t="s">
        <v>2185</v>
      </c>
    </row>
    <row r="28" spans="2:11" ht="21">
      <c r="B28" s="214" t="s">
        <v>228</v>
      </c>
      <c r="C28" s="214" t="s">
        <v>1221</v>
      </c>
      <c r="D28" s="214" t="s">
        <v>1222</v>
      </c>
      <c r="E28" s="204" t="s">
        <v>2186</v>
      </c>
      <c r="F28" s="538" t="s">
        <v>2187</v>
      </c>
      <c r="G28" s="426"/>
      <c r="H28" s="538" t="s">
        <v>2188</v>
      </c>
      <c r="I28" s="426"/>
      <c r="J28" s="204" t="s">
        <v>1223</v>
      </c>
      <c r="K28" s="222" t="s">
        <v>1224</v>
      </c>
    </row>
    <row r="29" spans="2:11" ht="21">
      <c r="B29" s="214" t="s">
        <v>2189</v>
      </c>
      <c r="C29" s="214">
        <v>0</v>
      </c>
      <c r="D29" s="214">
        <v>0</v>
      </c>
      <c r="E29" s="205">
        <v>0</v>
      </c>
      <c r="F29" s="519">
        <v>0</v>
      </c>
      <c r="G29" s="426"/>
      <c r="H29" s="519">
        <v>0</v>
      </c>
      <c r="I29" s="426"/>
      <c r="J29" s="205">
        <v>0</v>
      </c>
      <c r="K29" s="260">
        <v>0</v>
      </c>
    </row>
    <row r="30" spans="2:11">
      <c r="B30" s="214" t="s">
        <v>1225</v>
      </c>
      <c r="C30" s="214">
        <v>0</v>
      </c>
      <c r="D30" s="214">
        <v>0</v>
      </c>
      <c r="E30" s="205">
        <v>0</v>
      </c>
      <c r="F30" s="519">
        <v>0</v>
      </c>
      <c r="G30" s="426"/>
      <c r="H30" s="519">
        <v>0</v>
      </c>
      <c r="I30" s="426"/>
      <c r="J30" s="205">
        <v>0</v>
      </c>
      <c r="K30" s="260">
        <v>0</v>
      </c>
    </row>
    <row r="31" spans="2:11">
      <c r="B31" s="214" t="s">
        <v>2191</v>
      </c>
      <c r="C31" s="214">
        <v>0</v>
      </c>
      <c r="D31" s="214">
        <v>0</v>
      </c>
      <c r="E31" s="205">
        <v>0</v>
      </c>
      <c r="F31" s="519">
        <v>0</v>
      </c>
      <c r="G31" s="426"/>
      <c r="H31" s="519">
        <v>0</v>
      </c>
      <c r="I31" s="426"/>
      <c r="J31" s="205">
        <v>0</v>
      </c>
      <c r="K31" s="260">
        <v>0</v>
      </c>
    </row>
    <row r="32" spans="2:11">
      <c r="B32" s="207" t="s">
        <v>1227</v>
      </c>
      <c r="C32" s="207" t="s">
        <v>2190</v>
      </c>
      <c r="D32" s="207" t="s">
        <v>2190</v>
      </c>
      <c r="E32" s="206">
        <v>0</v>
      </c>
      <c r="F32" s="522">
        <v>0</v>
      </c>
      <c r="G32" s="426"/>
      <c r="H32" s="522">
        <v>0</v>
      </c>
      <c r="I32" s="426"/>
      <c r="J32" s="206">
        <v>0</v>
      </c>
      <c r="K32" s="262">
        <v>0</v>
      </c>
    </row>
    <row r="34" spans="2:11">
      <c r="B34" s="539" t="s">
        <v>2477</v>
      </c>
      <c r="C34" s="432"/>
      <c r="D34" s="432"/>
      <c r="E34" s="432"/>
      <c r="F34" s="432"/>
      <c r="G34" s="432"/>
      <c r="H34" s="432"/>
      <c r="I34" s="432"/>
      <c r="J34" s="432"/>
      <c r="K34" s="433"/>
    </row>
    <row r="35" spans="2:11">
      <c r="B35" s="527" t="s">
        <v>228</v>
      </c>
      <c r="C35" s="426"/>
      <c r="D35" s="426"/>
      <c r="E35" s="426"/>
      <c r="F35" s="426"/>
      <c r="G35" s="426"/>
      <c r="H35" s="426"/>
      <c r="I35" s="426"/>
      <c r="J35" s="426"/>
      <c r="K35" s="427"/>
    </row>
    <row r="36" spans="2:11" ht="42">
      <c r="B36" s="201" t="s">
        <v>1231</v>
      </c>
      <c r="C36" s="535" t="s">
        <v>2478</v>
      </c>
      <c r="D36" s="432"/>
      <c r="E36" s="536" t="s">
        <v>1232</v>
      </c>
      <c r="F36" s="432"/>
      <c r="G36" s="432"/>
      <c r="H36" s="432"/>
      <c r="I36" s="432"/>
      <c r="J36" s="432"/>
      <c r="K36" s="433"/>
    </row>
    <row r="37" spans="2:11">
      <c r="B37" s="202" t="s">
        <v>228</v>
      </c>
      <c r="C37" s="202" t="s">
        <v>228</v>
      </c>
      <c r="D37" s="202" t="s">
        <v>228</v>
      </c>
      <c r="E37" s="537" t="s">
        <v>1219</v>
      </c>
      <c r="F37" s="426"/>
      <c r="G37" s="426"/>
      <c r="H37" s="426"/>
      <c r="I37" s="426"/>
      <c r="J37" s="426"/>
      <c r="K37" s="203" t="s">
        <v>2185</v>
      </c>
    </row>
    <row r="38" spans="2:11" ht="21">
      <c r="B38" s="214" t="s">
        <v>228</v>
      </c>
      <c r="C38" s="214" t="s">
        <v>1221</v>
      </c>
      <c r="D38" s="214" t="s">
        <v>1222</v>
      </c>
      <c r="E38" s="204" t="s">
        <v>2186</v>
      </c>
      <c r="F38" s="538" t="s">
        <v>2187</v>
      </c>
      <c r="G38" s="426"/>
      <c r="H38" s="538" t="s">
        <v>2188</v>
      </c>
      <c r="I38" s="426"/>
      <c r="J38" s="204" t="s">
        <v>1223</v>
      </c>
      <c r="K38" s="222" t="s">
        <v>1224</v>
      </c>
    </row>
    <row r="39" spans="2:11" ht="21">
      <c r="B39" s="214" t="s">
        <v>2189</v>
      </c>
      <c r="C39" s="214">
        <v>0</v>
      </c>
      <c r="D39" s="214">
        <v>0</v>
      </c>
      <c r="E39" s="205">
        <v>0</v>
      </c>
      <c r="F39" s="519">
        <v>0</v>
      </c>
      <c r="G39" s="426"/>
      <c r="H39" s="519">
        <v>0</v>
      </c>
      <c r="I39" s="426"/>
      <c r="J39" s="205">
        <v>88148.71</v>
      </c>
      <c r="K39" s="260">
        <v>88148.71</v>
      </c>
    </row>
    <row r="40" spans="2:11">
      <c r="B40" s="214" t="s">
        <v>1225</v>
      </c>
      <c r="C40" s="214">
        <v>0</v>
      </c>
      <c r="D40" s="214">
        <v>0</v>
      </c>
      <c r="E40" s="205">
        <v>0</v>
      </c>
      <c r="F40" s="519">
        <v>0</v>
      </c>
      <c r="G40" s="426"/>
      <c r="H40" s="519">
        <v>0</v>
      </c>
      <c r="I40" s="426"/>
      <c r="J40" s="205">
        <v>0</v>
      </c>
      <c r="K40" s="260">
        <v>0</v>
      </c>
    </row>
    <row r="41" spans="2:11">
      <c r="B41" s="214" t="s">
        <v>2191</v>
      </c>
      <c r="C41" s="214">
        <v>0</v>
      </c>
      <c r="D41" s="214">
        <v>0</v>
      </c>
      <c r="E41" s="205">
        <v>0</v>
      </c>
      <c r="F41" s="519">
        <v>0</v>
      </c>
      <c r="G41" s="426"/>
      <c r="H41" s="519">
        <v>0</v>
      </c>
      <c r="I41" s="426"/>
      <c r="J41" s="205">
        <v>0</v>
      </c>
      <c r="K41" s="260">
        <v>0</v>
      </c>
    </row>
    <row r="42" spans="2:11">
      <c r="B42" s="207" t="s">
        <v>1227</v>
      </c>
      <c r="C42" s="207" t="s">
        <v>2190</v>
      </c>
      <c r="D42" s="207" t="s">
        <v>2190</v>
      </c>
      <c r="E42" s="206">
        <v>0</v>
      </c>
      <c r="F42" s="522">
        <v>0</v>
      </c>
      <c r="G42" s="426"/>
      <c r="H42" s="522">
        <v>0</v>
      </c>
      <c r="I42" s="426"/>
      <c r="J42" s="206">
        <v>88148.71</v>
      </c>
      <c r="K42" s="262">
        <v>88148.71</v>
      </c>
    </row>
    <row r="43" spans="2:11">
      <c r="B43" s="527" t="s">
        <v>228</v>
      </c>
      <c r="C43" s="426"/>
      <c r="D43" s="426"/>
      <c r="E43" s="426"/>
      <c r="F43" s="426"/>
      <c r="G43" s="426"/>
      <c r="H43" s="426"/>
      <c r="I43" s="426"/>
      <c r="J43" s="426"/>
      <c r="K43" s="427"/>
    </row>
    <row r="44" spans="2:11">
      <c r="B44" s="528" t="s">
        <v>1682</v>
      </c>
      <c r="C44" s="432"/>
      <c r="D44" s="432"/>
      <c r="E44" s="432"/>
      <c r="F44" s="526" t="s">
        <v>228</v>
      </c>
      <c r="G44" s="422"/>
      <c r="H44" s="422"/>
      <c r="I44" s="422"/>
      <c r="J44" s="422"/>
      <c r="K44" s="423"/>
    </row>
    <row r="45" spans="2:11" ht="31.5">
      <c r="B45" s="207" t="s">
        <v>2197</v>
      </c>
      <c r="C45" s="213" t="s">
        <v>2198</v>
      </c>
      <c r="D45" s="534" t="s">
        <v>1684</v>
      </c>
      <c r="E45" s="426"/>
      <c r="F45" s="526" t="s">
        <v>228</v>
      </c>
      <c r="G45" s="422"/>
      <c r="H45" s="422"/>
      <c r="I45" s="422"/>
      <c r="J45" s="422"/>
      <c r="K45" s="423"/>
    </row>
    <row r="46" spans="2:11">
      <c r="B46" s="207" t="s">
        <v>228</v>
      </c>
      <c r="C46" s="213" t="s">
        <v>228</v>
      </c>
      <c r="D46" s="207" t="s">
        <v>1221</v>
      </c>
      <c r="E46" s="207" t="s">
        <v>1222</v>
      </c>
      <c r="F46" s="520" t="s">
        <v>228</v>
      </c>
      <c r="G46" s="422"/>
      <c r="H46" s="422"/>
      <c r="I46" s="422"/>
      <c r="J46" s="422"/>
      <c r="K46" s="423"/>
    </row>
    <row r="47" spans="2:11">
      <c r="B47" s="214" t="s">
        <v>0</v>
      </c>
      <c r="C47" s="214" t="s">
        <v>1683</v>
      </c>
      <c r="D47" s="214" t="s">
        <v>2190</v>
      </c>
      <c r="E47" s="214">
        <v>0</v>
      </c>
      <c r="F47" s="526" t="s">
        <v>228</v>
      </c>
      <c r="G47" s="422"/>
      <c r="H47" s="422"/>
      <c r="I47" s="422"/>
      <c r="J47" s="422"/>
      <c r="K47" s="423"/>
    </row>
    <row r="48" spans="2:11">
      <c r="B48" s="214" t="s">
        <v>0</v>
      </c>
      <c r="C48" s="214" t="s">
        <v>1683</v>
      </c>
      <c r="D48" s="214" t="s">
        <v>2190</v>
      </c>
      <c r="E48" s="214" t="s">
        <v>2190</v>
      </c>
      <c r="F48" s="526" t="s">
        <v>228</v>
      </c>
      <c r="G48" s="422"/>
      <c r="H48" s="422"/>
      <c r="I48" s="422"/>
      <c r="J48" s="422"/>
      <c r="K48" s="423"/>
    </row>
    <row r="49" spans="2:11">
      <c r="B49" s="518" t="s">
        <v>228</v>
      </c>
      <c r="C49" s="426"/>
      <c r="D49" s="426"/>
      <c r="E49" s="426"/>
      <c r="F49" s="532" t="s">
        <v>228</v>
      </c>
      <c r="G49" s="432"/>
      <c r="H49" s="432"/>
      <c r="I49" s="432"/>
      <c r="J49" s="432"/>
      <c r="K49" s="433"/>
    </row>
    <row r="51" spans="2:11">
      <c r="B51" s="530" t="s">
        <v>2479</v>
      </c>
      <c r="C51" s="443"/>
      <c r="D51" s="443"/>
      <c r="E51" s="443"/>
      <c r="F51" s="443"/>
      <c r="G51" s="443"/>
      <c r="H51" s="443"/>
      <c r="I51" s="443"/>
      <c r="J51" s="443"/>
      <c r="K51" s="444"/>
    </row>
    <row r="52" spans="2:11">
      <c r="B52" s="528" t="s">
        <v>228</v>
      </c>
      <c r="C52" s="432"/>
      <c r="D52" s="432"/>
      <c r="E52" s="215" t="s">
        <v>1221</v>
      </c>
      <c r="F52" s="525" t="s">
        <v>2199</v>
      </c>
      <c r="G52" s="432"/>
      <c r="H52" s="533" t="s">
        <v>228</v>
      </c>
      <c r="I52" s="422"/>
      <c r="J52" s="422"/>
      <c r="K52" s="423"/>
    </row>
    <row r="53" spans="2:11">
      <c r="B53" s="518" t="s">
        <v>2200</v>
      </c>
      <c r="C53" s="426"/>
      <c r="D53" s="426"/>
      <c r="E53" s="214" t="s">
        <v>2190</v>
      </c>
      <c r="F53" s="519">
        <v>5704.05</v>
      </c>
      <c r="G53" s="426"/>
      <c r="H53" s="526" t="s">
        <v>228</v>
      </c>
      <c r="I53" s="422"/>
      <c r="J53" s="422"/>
      <c r="K53" s="423"/>
    </row>
    <row r="54" spans="2:11">
      <c r="B54" s="518" t="s">
        <v>1233</v>
      </c>
      <c r="C54" s="426"/>
      <c r="D54" s="426"/>
      <c r="E54" s="214" t="s">
        <v>2190</v>
      </c>
      <c r="F54" s="519">
        <v>0</v>
      </c>
      <c r="G54" s="426"/>
      <c r="H54" s="526" t="s">
        <v>228</v>
      </c>
      <c r="I54" s="422"/>
      <c r="J54" s="422"/>
      <c r="K54" s="423"/>
    </row>
    <row r="55" spans="2:11">
      <c r="B55" s="531" t="s">
        <v>228</v>
      </c>
      <c r="C55" s="422"/>
      <c r="D55" s="422"/>
      <c r="E55" s="422"/>
      <c r="F55" s="422"/>
      <c r="G55" s="422"/>
      <c r="H55" s="422"/>
      <c r="I55" s="422"/>
      <c r="J55" s="422"/>
      <c r="K55" s="423"/>
    </row>
    <row r="56" spans="2:11">
      <c r="B56" s="528" t="s">
        <v>2480</v>
      </c>
      <c r="C56" s="432"/>
      <c r="D56" s="432"/>
      <c r="E56" s="529" t="s">
        <v>228</v>
      </c>
      <c r="F56" s="432"/>
      <c r="G56" s="432"/>
      <c r="H56" s="432"/>
      <c r="I56" s="432"/>
      <c r="J56" s="530" t="s">
        <v>228</v>
      </c>
      <c r="K56" s="444"/>
    </row>
    <row r="57" spans="2:11">
      <c r="B57" s="524" t="s">
        <v>228</v>
      </c>
      <c r="C57" s="432"/>
      <c r="D57" s="432"/>
      <c r="E57" s="215" t="s">
        <v>1221</v>
      </c>
      <c r="F57" s="525" t="s">
        <v>2201</v>
      </c>
      <c r="G57" s="432"/>
      <c r="H57" s="525" t="s">
        <v>2199</v>
      </c>
      <c r="I57" s="432"/>
      <c r="J57" s="526" t="s">
        <v>228</v>
      </c>
      <c r="K57" s="423"/>
    </row>
    <row r="58" spans="2:11">
      <c r="B58" s="518" t="s">
        <v>1234</v>
      </c>
      <c r="C58" s="426"/>
      <c r="D58" s="426"/>
      <c r="E58" s="214">
        <v>0</v>
      </c>
      <c r="F58" s="519">
        <v>60</v>
      </c>
      <c r="G58" s="426"/>
      <c r="H58" s="519">
        <v>60</v>
      </c>
      <c r="I58" s="426"/>
      <c r="J58" s="520" t="s">
        <v>228</v>
      </c>
      <c r="K58" s="423"/>
    </row>
    <row r="59" spans="2:11">
      <c r="B59" s="518" t="s">
        <v>1235</v>
      </c>
      <c r="C59" s="426"/>
      <c r="D59" s="426"/>
      <c r="E59" s="214">
        <v>0</v>
      </c>
      <c r="F59" s="519">
        <v>0</v>
      </c>
      <c r="G59" s="426"/>
      <c r="H59" s="519">
        <v>0</v>
      </c>
      <c r="I59" s="426"/>
      <c r="J59" s="520" t="s">
        <v>228</v>
      </c>
      <c r="K59" s="423"/>
    </row>
    <row r="60" spans="2:11">
      <c r="B60" s="518" t="s">
        <v>2202</v>
      </c>
      <c r="C60" s="426"/>
      <c r="D60" s="426"/>
      <c r="E60" s="214">
        <v>0</v>
      </c>
      <c r="F60" s="519">
        <v>0</v>
      </c>
      <c r="G60" s="426"/>
      <c r="H60" s="519">
        <v>0</v>
      </c>
      <c r="I60" s="426"/>
      <c r="J60" s="520" t="s">
        <v>228</v>
      </c>
      <c r="K60" s="423"/>
    </row>
    <row r="61" spans="2:11">
      <c r="B61" s="518" t="s">
        <v>2203</v>
      </c>
      <c r="C61" s="426"/>
      <c r="D61" s="426"/>
      <c r="E61" s="214">
        <v>0</v>
      </c>
      <c r="F61" s="519">
        <v>0</v>
      </c>
      <c r="G61" s="426"/>
      <c r="H61" s="519">
        <v>0</v>
      </c>
      <c r="I61" s="426"/>
      <c r="J61" s="520" t="s">
        <v>228</v>
      </c>
      <c r="K61" s="423"/>
    </row>
    <row r="62" spans="2:11">
      <c r="B62" s="521" t="s">
        <v>1236</v>
      </c>
      <c r="C62" s="426"/>
      <c r="D62" s="426"/>
      <c r="E62" s="207">
        <v>0</v>
      </c>
      <c r="F62" s="522">
        <v>0</v>
      </c>
      <c r="G62" s="426"/>
      <c r="H62" s="522">
        <v>0</v>
      </c>
      <c r="I62" s="426"/>
      <c r="J62" s="520" t="s">
        <v>228</v>
      </c>
      <c r="K62" s="423"/>
    </row>
    <row r="63" spans="2:11">
      <c r="B63" s="527" t="s">
        <v>228</v>
      </c>
      <c r="C63" s="426"/>
      <c r="D63" s="426"/>
      <c r="E63" s="426"/>
      <c r="F63" s="426"/>
      <c r="G63" s="426"/>
      <c r="H63" s="426"/>
      <c r="I63" s="426"/>
      <c r="J63" s="426"/>
      <c r="K63" s="427"/>
    </row>
    <row r="64" spans="2:11">
      <c r="B64" s="523" t="s">
        <v>2481</v>
      </c>
      <c r="C64" s="426"/>
      <c r="D64" s="426"/>
      <c r="E64" s="426"/>
      <c r="F64" s="426"/>
      <c r="G64" s="426"/>
      <c r="H64" s="426"/>
      <c r="I64" s="426"/>
      <c r="J64" s="426"/>
      <c r="K64" s="427"/>
    </row>
    <row r="65" spans="2:11">
      <c r="B65" s="521" t="s">
        <v>1227</v>
      </c>
      <c r="C65" s="426"/>
      <c r="D65" s="426"/>
      <c r="E65" s="206">
        <v>191805</v>
      </c>
      <c r="F65" s="527" t="s">
        <v>228</v>
      </c>
      <c r="G65" s="426"/>
      <c r="H65" s="426"/>
      <c r="I65" s="426"/>
      <c r="J65" s="426"/>
      <c r="K65" s="427"/>
    </row>
    <row r="66" spans="2:11">
      <c r="B66" s="527" t="s">
        <v>228</v>
      </c>
      <c r="C66" s="426"/>
      <c r="D66" s="426"/>
      <c r="E66" s="426"/>
      <c r="F66" s="426"/>
      <c r="G66" s="426"/>
      <c r="H66" s="426"/>
      <c r="I66" s="426"/>
      <c r="J66" s="426"/>
      <c r="K66" s="427"/>
    </row>
    <row r="67" spans="2:11">
      <c r="B67" s="521" t="s">
        <v>2192</v>
      </c>
      <c r="C67" s="426"/>
      <c r="D67" s="426"/>
      <c r="E67" s="527" t="s">
        <v>228</v>
      </c>
      <c r="F67" s="426"/>
      <c r="G67" s="426"/>
      <c r="H67" s="426"/>
      <c r="I67" s="426"/>
      <c r="J67" s="426"/>
      <c r="K67" s="427"/>
    </row>
    <row r="68" spans="2:11">
      <c r="B68" s="527" t="s">
        <v>228</v>
      </c>
      <c r="C68" s="426"/>
      <c r="D68" s="426"/>
      <c r="E68" s="426"/>
      <c r="F68" s="426"/>
      <c r="G68" s="426"/>
      <c r="H68" s="426"/>
      <c r="I68" s="426"/>
      <c r="J68" s="426"/>
      <c r="K68" s="427"/>
    </row>
    <row r="69" spans="2:11">
      <c r="B69" s="528" t="s">
        <v>2480</v>
      </c>
      <c r="C69" s="432"/>
      <c r="D69" s="432"/>
      <c r="E69" s="529" t="s">
        <v>2204</v>
      </c>
      <c r="F69" s="432"/>
      <c r="G69" s="432"/>
      <c r="H69" s="432"/>
      <c r="I69" s="432"/>
      <c r="J69" s="530" t="s">
        <v>228</v>
      </c>
      <c r="K69" s="444"/>
    </row>
    <row r="70" spans="2:11">
      <c r="B70" s="524" t="s">
        <v>228</v>
      </c>
      <c r="C70" s="432"/>
      <c r="D70" s="432"/>
      <c r="E70" s="215" t="s">
        <v>1221</v>
      </c>
      <c r="F70" s="525" t="s">
        <v>2201</v>
      </c>
      <c r="G70" s="432"/>
      <c r="H70" s="525" t="s">
        <v>2199</v>
      </c>
      <c r="I70" s="432"/>
      <c r="J70" s="526" t="s">
        <v>228</v>
      </c>
      <c r="K70" s="423"/>
    </row>
    <row r="71" spans="2:11">
      <c r="B71" s="518" t="s">
        <v>1234</v>
      </c>
      <c r="C71" s="426"/>
      <c r="D71" s="426"/>
      <c r="E71" s="214">
        <v>0</v>
      </c>
      <c r="F71" s="519">
        <v>0</v>
      </c>
      <c r="G71" s="426"/>
      <c r="H71" s="519">
        <v>0</v>
      </c>
      <c r="I71" s="426"/>
      <c r="J71" s="520" t="s">
        <v>228</v>
      </c>
      <c r="K71" s="423"/>
    </row>
    <row r="72" spans="2:11">
      <c r="B72" s="518" t="s">
        <v>1235</v>
      </c>
      <c r="C72" s="426"/>
      <c r="D72" s="426"/>
      <c r="E72" s="214">
        <v>0</v>
      </c>
      <c r="F72" s="519">
        <v>0</v>
      </c>
      <c r="G72" s="426"/>
      <c r="H72" s="519">
        <v>0</v>
      </c>
      <c r="I72" s="426"/>
      <c r="J72" s="520" t="s">
        <v>228</v>
      </c>
      <c r="K72" s="423"/>
    </row>
    <row r="73" spans="2:11">
      <c r="B73" s="518" t="s">
        <v>2202</v>
      </c>
      <c r="C73" s="426"/>
      <c r="D73" s="426"/>
      <c r="E73" s="214">
        <v>0</v>
      </c>
      <c r="F73" s="519">
        <v>0</v>
      </c>
      <c r="G73" s="426"/>
      <c r="H73" s="519">
        <v>0</v>
      </c>
      <c r="I73" s="426"/>
      <c r="J73" s="520" t="s">
        <v>228</v>
      </c>
      <c r="K73" s="423"/>
    </row>
    <row r="74" spans="2:11">
      <c r="B74" s="518" t="s">
        <v>2203</v>
      </c>
      <c r="C74" s="426"/>
      <c r="D74" s="426"/>
      <c r="E74" s="214">
        <v>0</v>
      </c>
      <c r="F74" s="519">
        <v>0</v>
      </c>
      <c r="G74" s="426"/>
      <c r="H74" s="519">
        <v>0</v>
      </c>
      <c r="I74" s="426"/>
      <c r="J74" s="520" t="s">
        <v>228</v>
      </c>
      <c r="K74" s="423"/>
    </row>
    <row r="75" spans="2:11">
      <c r="B75" s="521" t="s">
        <v>1236</v>
      </c>
      <c r="C75" s="426"/>
      <c r="D75" s="426"/>
      <c r="E75" s="207">
        <v>0</v>
      </c>
      <c r="F75" s="522">
        <v>0</v>
      </c>
      <c r="G75" s="426"/>
      <c r="H75" s="522">
        <v>0</v>
      </c>
      <c r="I75" s="426"/>
      <c r="J75" s="520" t="s">
        <v>228</v>
      </c>
      <c r="K75" s="423"/>
    </row>
    <row r="76" spans="2:11">
      <c r="B76" s="527" t="s">
        <v>228</v>
      </c>
      <c r="C76" s="426"/>
      <c r="D76" s="426"/>
      <c r="E76" s="426"/>
      <c r="F76" s="426"/>
      <c r="G76" s="426"/>
      <c r="H76" s="426"/>
      <c r="I76" s="426"/>
      <c r="J76" s="426"/>
      <c r="K76" s="427"/>
    </row>
    <row r="77" spans="2:11">
      <c r="B77" s="528" t="s">
        <v>2480</v>
      </c>
      <c r="C77" s="432"/>
      <c r="D77" s="432"/>
      <c r="E77" s="529" t="s">
        <v>2205</v>
      </c>
      <c r="F77" s="432"/>
      <c r="G77" s="432"/>
      <c r="H77" s="432"/>
      <c r="I77" s="432"/>
      <c r="J77" s="530" t="s">
        <v>228</v>
      </c>
      <c r="K77" s="444"/>
    </row>
    <row r="78" spans="2:11">
      <c r="B78" s="524" t="s">
        <v>228</v>
      </c>
      <c r="C78" s="432"/>
      <c r="D78" s="432"/>
      <c r="E78" s="215" t="s">
        <v>1221</v>
      </c>
      <c r="F78" s="525" t="s">
        <v>2201</v>
      </c>
      <c r="G78" s="432"/>
      <c r="H78" s="525" t="s">
        <v>2199</v>
      </c>
      <c r="I78" s="432"/>
      <c r="J78" s="526" t="s">
        <v>228</v>
      </c>
      <c r="K78" s="423"/>
    </row>
    <row r="79" spans="2:11">
      <c r="B79" s="518" t="s">
        <v>1234</v>
      </c>
      <c r="C79" s="426"/>
      <c r="D79" s="426"/>
      <c r="E79" s="214">
        <v>0</v>
      </c>
      <c r="F79" s="519">
        <v>0</v>
      </c>
      <c r="G79" s="426"/>
      <c r="H79" s="519">
        <v>0</v>
      </c>
      <c r="I79" s="426"/>
      <c r="J79" s="520" t="s">
        <v>228</v>
      </c>
      <c r="K79" s="423"/>
    </row>
    <row r="80" spans="2:11">
      <c r="B80" s="518" t="s">
        <v>1235</v>
      </c>
      <c r="C80" s="426"/>
      <c r="D80" s="426"/>
      <c r="E80" s="214">
        <v>0</v>
      </c>
      <c r="F80" s="519">
        <v>0</v>
      </c>
      <c r="G80" s="426"/>
      <c r="H80" s="519">
        <v>0</v>
      </c>
      <c r="I80" s="426"/>
      <c r="J80" s="520" t="s">
        <v>228</v>
      </c>
      <c r="K80" s="423"/>
    </row>
    <row r="81" spans="2:11">
      <c r="B81" s="518" t="s">
        <v>2202</v>
      </c>
      <c r="C81" s="426"/>
      <c r="D81" s="426"/>
      <c r="E81" s="214">
        <v>0</v>
      </c>
      <c r="F81" s="519">
        <v>0</v>
      </c>
      <c r="G81" s="426"/>
      <c r="H81" s="519">
        <v>0</v>
      </c>
      <c r="I81" s="426"/>
      <c r="J81" s="520" t="s">
        <v>228</v>
      </c>
      <c r="K81" s="423"/>
    </row>
    <row r="82" spans="2:11">
      <c r="B82" s="518" t="s">
        <v>2203</v>
      </c>
      <c r="C82" s="426"/>
      <c r="D82" s="426"/>
      <c r="E82" s="214">
        <v>0</v>
      </c>
      <c r="F82" s="519">
        <v>0</v>
      </c>
      <c r="G82" s="426"/>
      <c r="H82" s="519">
        <v>0</v>
      </c>
      <c r="I82" s="426"/>
      <c r="J82" s="520" t="s">
        <v>228</v>
      </c>
      <c r="K82" s="423"/>
    </row>
    <row r="83" spans="2:11">
      <c r="B83" s="521" t="s">
        <v>1236</v>
      </c>
      <c r="C83" s="426"/>
      <c r="D83" s="426"/>
      <c r="E83" s="207">
        <v>0</v>
      </c>
      <c r="F83" s="522">
        <v>0</v>
      </c>
      <c r="G83" s="426"/>
      <c r="H83" s="522">
        <v>0</v>
      </c>
      <c r="I83" s="426"/>
      <c r="J83" s="520" t="s">
        <v>228</v>
      </c>
      <c r="K83" s="423"/>
    </row>
    <row r="84" spans="2:11">
      <c r="B84" s="527" t="s">
        <v>228</v>
      </c>
      <c r="C84" s="426"/>
      <c r="D84" s="426"/>
      <c r="E84" s="426"/>
      <c r="F84" s="426"/>
      <c r="G84" s="426"/>
      <c r="H84" s="426"/>
      <c r="I84" s="426"/>
      <c r="J84" s="426"/>
      <c r="K84" s="427"/>
    </row>
    <row r="86" spans="2:11">
      <c r="B86" s="528" t="s">
        <v>2480</v>
      </c>
      <c r="C86" s="432"/>
      <c r="D86" s="432"/>
      <c r="E86" s="529" t="s">
        <v>2206</v>
      </c>
      <c r="F86" s="432"/>
      <c r="G86" s="432"/>
      <c r="H86" s="432"/>
      <c r="I86" s="432"/>
      <c r="J86" s="530" t="s">
        <v>228</v>
      </c>
      <c r="K86" s="444"/>
    </row>
    <row r="87" spans="2:11">
      <c r="B87" s="524" t="s">
        <v>228</v>
      </c>
      <c r="C87" s="432"/>
      <c r="D87" s="432"/>
      <c r="E87" s="215" t="s">
        <v>1221</v>
      </c>
      <c r="F87" s="525" t="s">
        <v>2201</v>
      </c>
      <c r="G87" s="432"/>
      <c r="H87" s="525" t="s">
        <v>2199</v>
      </c>
      <c r="I87" s="432"/>
      <c r="J87" s="526" t="s">
        <v>228</v>
      </c>
      <c r="K87" s="423"/>
    </row>
    <row r="88" spans="2:11">
      <c r="B88" s="518" t="s">
        <v>1234</v>
      </c>
      <c r="C88" s="426"/>
      <c r="D88" s="426"/>
      <c r="E88" s="214">
        <v>0</v>
      </c>
      <c r="F88" s="519">
        <v>0</v>
      </c>
      <c r="G88" s="426"/>
      <c r="H88" s="519">
        <v>0</v>
      </c>
      <c r="I88" s="426"/>
      <c r="J88" s="520" t="s">
        <v>228</v>
      </c>
      <c r="K88" s="423"/>
    </row>
    <row r="89" spans="2:11">
      <c r="B89" s="518" t="s">
        <v>1235</v>
      </c>
      <c r="C89" s="426"/>
      <c r="D89" s="426"/>
      <c r="E89" s="214">
        <v>0</v>
      </c>
      <c r="F89" s="519">
        <v>0</v>
      </c>
      <c r="G89" s="426"/>
      <c r="H89" s="519">
        <v>0</v>
      </c>
      <c r="I89" s="426"/>
      <c r="J89" s="520" t="s">
        <v>228</v>
      </c>
      <c r="K89" s="423"/>
    </row>
    <row r="90" spans="2:11">
      <c r="B90" s="518" t="s">
        <v>2202</v>
      </c>
      <c r="C90" s="426"/>
      <c r="D90" s="426"/>
      <c r="E90" s="214">
        <v>0</v>
      </c>
      <c r="F90" s="519">
        <v>0</v>
      </c>
      <c r="G90" s="426"/>
      <c r="H90" s="519">
        <v>0</v>
      </c>
      <c r="I90" s="426"/>
      <c r="J90" s="520" t="s">
        <v>228</v>
      </c>
      <c r="K90" s="423"/>
    </row>
    <row r="91" spans="2:11">
      <c r="B91" s="518" t="s">
        <v>2203</v>
      </c>
      <c r="C91" s="426"/>
      <c r="D91" s="426"/>
      <c r="E91" s="214">
        <v>0</v>
      </c>
      <c r="F91" s="519">
        <v>0</v>
      </c>
      <c r="G91" s="426"/>
      <c r="H91" s="519">
        <v>0</v>
      </c>
      <c r="I91" s="426"/>
      <c r="J91" s="520" t="s">
        <v>228</v>
      </c>
      <c r="K91" s="423"/>
    </row>
    <row r="92" spans="2:11">
      <c r="B92" s="521" t="s">
        <v>1236</v>
      </c>
      <c r="C92" s="426"/>
      <c r="D92" s="426"/>
      <c r="E92" s="207">
        <v>0</v>
      </c>
      <c r="F92" s="522">
        <v>0</v>
      </c>
      <c r="G92" s="426"/>
      <c r="H92" s="522">
        <v>0</v>
      </c>
      <c r="I92" s="426"/>
      <c r="J92" s="520" t="s">
        <v>228</v>
      </c>
      <c r="K92" s="423"/>
    </row>
    <row r="93" spans="2:11">
      <c r="B93" s="527" t="s">
        <v>228</v>
      </c>
      <c r="C93" s="426"/>
      <c r="D93" s="426"/>
      <c r="E93" s="426"/>
      <c r="F93" s="426"/>
      <c r="G93" s="426"/>
      <c r="H93" s="426"/>
      <c r="I93" s="426"/>
      <c r="J93" s="426"/>
      <c r="K93" s="427"/>
    </row>
    <row r="94" spans="2:11">
      <c r="B94" s="528" t="s">
        <v>2480</v>
      </c>
      <c r="C94" s="432"/>
      <c r="D94" s="432"/>
      <c r="E94" s="529" t="s">
        <v>2207</v>
      </c>
      <c r="F94" s="432"/>
      <c r="G94" s="432"/>
      <c r="H94" s="432"/>
      <c r="I94" s="432"/>
      <c r="J94" s="530" t="s">
        <v>228</v>
      </c>
      <c r="K94" s="444"/>
    </row>
    <row r="95" spans="2:11">
      <c r="B95" s="524" t="s">
        <v>228</v>
      </c>
      <c r="C95" s="432"/>
      <c r="D95" s="432"/>
      <c r="E95" s="215" t="s">
        <v>1221</v>
      </c>
      <c r="F95" s="525" t="s">
        <v>2201</v>
      </c>
      <c r="G95" s="432"/>
      <c r="H95" s="525" t="s">
        <v>2199</v>
      </c>
      <c r="I95" s="432"/>
      <c r="J95" s="526" t="s">
        <v>228</v>
      </c>
      <c r="K95" s="423"/>
    </row>
    <row r="96" spans="2:11">
      <c r="B96" s="518" t="s">
        <v>1234</v>
      </c>
      <c r="C96" s="426"/>
      <c r="D96" s="426"/>
      <c r="E96" s="214">
        <v>0</v>
      </c>
      <c r="F96" s="519">
        <v>0</v>
      </c>
      <c r="G96" s="426"/>
      <c r="H96" s="519">
        <v>0</v>
      </c>
      <c r="I96" s="426"/>
      <c r="J96" s="520" t="s">
        <v>228</v>
      </c>
      <c r="K96" s="423"/>
    </row>
    <row r="97" spans="2:11">
      <c r="B97" s="518" t="s">
        <v>1235</v>
      </c>
      <c r="C97" s="426"/>
      <c r="D97" s="426"/>
      <c r="E97" s="214">
        <v>0</v>
      </c>
      <c r="F97" s="519">
        <v>0</v>
      </c>
      <c r="G97" s="426"/>
      <c r="H97" s="519">
        <v>0</v>
      </c>
      <c r="I97" s="426"/>
      <c r="J97" s="520" t="s">
        <v>228</v>
      </c>
      <c r="K97" s="423"/>
    </row>
    <row r="98" spans="2:11">
      <c r="B98" s="518" t="s">
        <v>2202</v>
      </c>
      <c r="C98" s="426"/>
      <c r="D98" s="426"/>
      <c r="E98" s="214">
        <v>0</v>
      </c>
      <c r="F98" s="519">
        <v>0</v>
      </c>
      <c r="G98" s="426"/>
      <c r="H98" s="519">
        <v>0</v>
      </c>
      <c r="I98" s="426"/>
      <c r="J98" s="520" t="s">
        <v>228</v>
      </c>
      <c r="K98" s="423"/>
    </row>
    <row r="99" spans="2:11">
      <c r="B99" s="518" t="s">
        <v>2203</v>
      </c>
      <c r="C99" s="426"/>
      <c r="D99" s="426"/>
      <c r="E99" s="214">
        <v>0</v>
      </c>
      <c r="F99" s="519">
        <v>0</v>
      </c>
      <c r="G99" s="426"/>
      <c r="H99" s="519">
        <v>0</v>
      </c>
      <c r="I99" s="426"/>
      <c r="J99" s="520" t="s">
        <v>228</v>
      </c>
      <c r="K99" s="423"/>
    </row>
    <row r="100" spans="2:11">
      <c r="B100" s="521" t="s">
        <v>1236</v>
      </c>
      <c r="C100" s="426"/>
      <c r="D100" s="426"/>
      <c r="E100" s="207">
        <v>0</v>
      </c>
      <c r="F100" s="522">
        <v>0</v>
      </c>
      <c r="G100" s="426"/>
      <c r="H100" s="522">
        <v>0</v>
      </c>
      <c r="I100" s="426"/>
      <c r="J100" s="523" t="s">
        <v>228</v>
      </c>
      <c r="K100" s="427"/>
    </row>
  </sheetData>
  <mergeCells count="232">
    <mergeCell ref="E7:J7"/>
    <mergeCell ref="F8:G8"/>
    <mergeCell ref="H8:I8"/>
    <mergeCell ref="F9:G9"/>
    <mergeCell ref="H9:I9"/>
    <mergeCell ref="F10:G10"/>
    <mergeCell ref="H10:I10"/>
    <mergeCell ref="A1:F1"/>
    <mergeCell ref="I1:L1"/>
    <mergeCell ref="I2:L2"/>
    <mergeCell ref="A4:L4"/>
    <mergeCell ref="C6:D6"/>
    <mergeCell ref="E6:K6"/>
    <mergeCell ref="B14:K14"/>
    <mergeCell ref="B15:D15"/>
    <mergeCell ref="E15:K15"/>
    <mergeCell ref="F16:G16"/>
    <mergeCell ref="H16:I16"/>
    <mergeCell ref="F17:G17"/>
    <mergeCell ref="H17:I17"/>
    <mergeCell ref="F11:G11"/>
    <mergeCell ref="H11:I11"/>
    <mergeCell ref="F12:G12"/>
    <mergeCell ref="H12:I12"/>
    <mergeCell ref="F13:G13"/>
    <mergeCell ref="H13:I13"/>
    <mergeCell ref="F21:G21"/>
    <mergeCell ref="H21:I21"/>
    <mergeCell ref="B22:K22"/>
    <mergeCell ref="B24:K24"/>
    <mergeCell ref="B25:K25"/>
    <mergeCell ref="C26:D26"/>
    <mergeCell ref="E26:K26"/>
    <mergeCell ref="F18:G18"/>
    <mergeCell ref="H18:I18"/>
    <mergeCell ref="F19:G19"/>
    <mergeCell ref="H19:I19"/>
    <mergeCell ref="F20:G20"/>
    <mergeCell ref="H20:I20"/>
    <mergeCell ref="F31:G31"/>
    <mergeCell ref="H31:I31"/>
    <mergeCell ref="F32:G32"/>
    <mergeCell ref="H32:I32"/>
    <mergeCell ref="B34:K34"/>
    <mergeCell ref="B35:K35"/>
    <mergeCell ref="E27:J27"/>
    <mergeCell ref="F28:G28"/>
    <mergeCell ref="H28:I28"/>
    <mergeCell ref="F29:G29"/>
    <mergeCell ref="H29:I29"/>
    <mergeCell ref="F30:G30"/>
    <mergeCell ref="H30:I30"/>
    <mergeCell ref="F40:G40"/>
    <mergeCell ref="H40:I40"/>
    <mergeCell ref="F41:G41"/>
    <mergeCell ref="H41:I41"/>
    <mergeCell ref="F42:G42"/>
    <mergeCell ref="H42:I42"/>
    <mergeCell ref="C36:D36"/>
    <mergeCell ref="E36:K36"/>
    <mergeCell ref="E37:J37"/>
    <mergeCell ref="F38:G38"/>
    <mergeCell ref="H38:I38"/>
    <mergeCell ref="F39:G39"/>
    <mergeCell ref="H39:I39"/>
    <mergeCell ref="F47:K47"/>
    <mergeCell ref="F48:K48"/>
    <mergeCell ref="B49:E49"/>
    <mergeCell ref="F49:K49"/>
    <mergeCell ref="B51:K51"/>
    <mergeCell ref="B52:D52"/>
    <mergeCell ref="F52:G52"/>
    <mergeCell ref="H52:K52"/>
    <mergeCell ref="B43:K43"/>
    <mergeCell ref="B44:E44"/>
    <mergeCell ref="F44:K44"/>
    <mergeCell ref="D45:E45"/>
    <mergeCell ref="F45:K45"/>
    <mergeCell ref="F46:K46"/>
    <mergeCell ref="B55:K55"/>
    <mergeCell ref="B56:D56"/>
    <mergeCell ref="E56:I56"/>
    <mergeCell ref="J56:K56"/>
    <mergeCell ref="B57:D57"/>
    <mergeCell ref="F57:G57"/>
    <mergeCell ref="H57:I57"/>
    <mergeCell ref="J57:K57"/>
    <mergeCell ref="B53:D53"/>
    <mergeCell ref="F53:G53"/>
    <mergeCell ref="H53:K53"/>
    <mergeCell ref="B54:D54"/>
    <mergeCell ref="F54:G54"/>
    <mergeCell ref="H54:K54"/>
    <mergeCell ref="B60:D60"/>
    <mergeCell ref="F60:G60"/>
    <mergeCell ref="H60:I60"/>
    <mergeCell ref="J60:K60"/>
    <mergeCell ref="B61:D61"/>
    <mergeCell ref="F61:G61"/>
    <mergeCell ref="H61:I61"/>
    <mergeCell ref="J61:K61"/>
    <mergeCell ref="B58:D58"/>
    <mergeCell ref="F58:G58"/>
    <mergeCell ref="H58:I58"/>
    <mergeCell ref="J58:K58"/>
    <mergeCell ref="B59:D59"/>
    <mergeCell ref="F59:G59"/>
    <mergeCell ref="H59:I59"/>
    <mergeCell ref="J59:K59"/>
    <mergeCell ref="B65:D65"/>
    <mergeCell ref="F65:K65"/>
    <mergeCell ref="B66:K66"/>
    <mergeCell ref="B67:D67"/>
    <mergeCell ref="E67:K67"/>
    <mergeCell ref="B68:K68"/>
    <mergeCell ref="B62:D62"/>
    <mergeCell ref="F62:G62"/>
    <mergeCell ref="H62:I62"/>
    <mergeCell ref="J62:K62"/>
    <mergeCell ref="B63:K63"/>
    <mergeCell ref="B64:K64"/>
    <mergeCell ref="B71:D71"/>
    <mergeCell ref="F71:G71"/>
    <mergeCell ref="H71:I71"/>
    <mergeCell ref="J71:K71"/>
    <mergeCell ref="B72:D72"/>
    <mergeCell ref="F72:G72"/>
    <mergeCell ref="H72:I72"/>
    <mergeCell ref="J72:K72"/>
    <mergeCell ref="B69:D69"/>
    <mergeCell ref="E69:I69"/>
    <mergeCell ref="J69:K69"/>
    <mergeCell ref="B70:D70"/>
    <mergeCell ref="F70:G70"/>
    <mergeCell ref="H70:I70"/>
    <mergeCell ref="J70:K70"/>
    <mergeCell ref="B75:D75"/>
    <mergeCell ref="F75:G75"/>
    <mergeCell ref="H75:I75"/>
    <mergeCell ref="J75:K75"/>
    <mergeCell ref="B76:K76"/>
    <mergeCell ref="B77:D77"/>
    <mergeCell ref="E77:I77"/>
    <mergeCell ref="J77:K77"/>
    <mergeCell ref="B73:D73"/>
    <mergeCell ref="F73:G73"/>
    <mergeCell ref="H73:I73"/>
    <mergeCell ref="J73:K73"/>
    <mergeCell ref="B74:D74"/>
    <mergeCell ref="F74:G74"/>
    <mergeCell ref="H74:I74"/>
    <mergeCell ref="J74:K74"/>
    <mergeCell ref="B80:D80"/>
    <mergeCell ref="F80:G80"/>
    <mergeCell ref="H80:I80"/>
    <mergeCell ref="J80:K80"/>
    <mergeCell ref="B81:D81"/>
    <mergeCell ref="F81:G81"/>
    <mergeCell ref="H81:I81"/>
    <mergeCell ref="J81:K81"/>
    <mergeCell ref="B78:D78"/>
    <mergeCell ref="F78:G78"/>
    <mergeCell ref="H78:I78"/>
    <mergeCell ref="J78:K78"/>
    <mergeCell ref="B79:D79"/>
    <mergeCell ref="F79:G79"/>
    <mergeCell ref="H79:I79"/>
    <mergeCell ref="J79:K79"/>
    <mergeCell ref="B84:K84"/>
    <mergeCell ref="B86:D86"/>
    <mergeCell ref="E86:I86"/>
    <mergeCell ref="J86:K86"/>
    <mergeCell ref="B87:D87"/>
    <mergeCell ref="F87:G87"/>
    <mergeCell ref="H87:I87"/>
    <mergeCell ref="J87:K87"/>
    <mergeCell ref="B82:D82"/>
    <mergeCell ref="F82:G82"/>
    <mergeCell ref="H82:I82"/>
    <mergeCell ref="J82:K82"/>
    <mergeCell ref="B83:D83"/>
    <mergeCell ref="F83:G83"/>
    <mergeCell ref="H83:I83"/>
    <mergeCell ref="J83:K83"/>
    <mergeCell ref="B90:D90"/>
    <mergeCell ref="F90:G90"/>
    <mergeCell ref="H90:I90"/>
    <mergeCell ref="J90:K90"/>
    <mergeCell ref="B91:D91"/>
    <mergeCell ref="F91:G91"/>
    <mergeCell ref="H91:I91"/>
    <mergeCell ref="J91:K91"/>
    <mergeCell ref="B88:D88"/>
    <mergeCell ref="F88:G88"/>
    <mergeCell ref="H88:I88"/>
    <mergeCell ref="J88:K88"/>
    <mergeCell ref="B89:D89"/>
    <mergeCell ref="F89:G89"/>
    <mergeCell ref="H89:I89"/>
    <mergeCell ref="J89:K89"/>
    <mergeCell ref="B95:D95"/>
    <mergeCell ref="F95:G95"/>
    <mergeCell ref="H95:I95"/>
    <mergeCell ref="J95:K95"/>
    <mergeCell ref="B96:D96"/>
    <mergeCell ref="F96:G96"/>
    <mergeCell ref="H96:I96"/>
    <mergeCell ref="J96:K96"/>
    <mergeCell ref="B92:D92"/>
    <mergeCell ref="F92:G92"/>
    <mergeCell ref="H92:I92"/>
    <mergeCell ref="J92:K92"/>
    <mergeCell ref="B93:K93"/>
    <mergeCell ref="B94:D94"/>
    <mergeCell ref="E94:I94"/>
    <mergeCell ref="J94:K94"/>
    <mergeCell ref="B99:D99"/>
    <mergeCell ref="F99:G99"/>
    <mergeCell ref="H99:I99"/>
    <mergeCell ref="J99:K99"/>
    <mergeCell ref="B100:D100"/>
    <mergeCell ref="F100:G100"/>
    <mergeCell ref="H100:I100"/>
    <mergeCell ref="J100:K100"/>
    <mergeCell ref="B97:D97"/>
    <mergeCell ref="F97:G97"/>
    <mergeCell ref="H97:I97"/>
    <mergeCell ref="J97:K97"/>
    <mergeCell ref="B98:D98"/>
    <mergeCell ref="F98:G98"/>
    <mergeCell ref="H98:I98"/>
    <mergeCell ref="J98:K98"/>
  </mergeCells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1522-F63E-4DE7-8724-65F54D23FC54}">
  <dimension ref="A1:N26"/>
  <sheetViews>
    <sheetView showGridLines="0" workbookViewId="0">
      <selection activeCell="R8" sqref="R8:R9"/>
    </sheetView>
  </sheetViews>
  <sheetFormatPr baseColWidth="10" defaultRowHeight="15"/>
  <cols>
    <col min="1" max="1" width="0.28515625" style="133" customWidth="1"/>
    <col min="2" max="2" width="5.42578125" style="133" customWidth="1"/>
    <col min="3" max="3" width="26.42578125" style="133" customWidth="1"/>
    <col min="4" max="4" width="13.42578125" style="133" customWidth="1"/>
    <col min="5" max="5" width="13.5703125" style="133" customWidth="1"/>
    <col min="6" max="6" width="7.85546875" style="133" customWidth="1"/>
    <col min="7" max="7" width="5.7109375" style="133" customWidth="1"/>
    <col min="8" max="8" width="13.42578125" style="133" customWidth="1"/>
    <col min="9" max="9" width="2" style="133" customWidth="1"/>
    <col min="10" max="10" width="11.42578125" style="133"/>
    <col min="11" max="11" width="13.5703125" style="133" customWidth="1"/>
    <col min="12" max="13" width="13.42578125" style="133" customWidth="1"/>
    <col min="14" max="14" width="0.28515625" style="133" customWidth="1"/>
    <col min="15" max="15" width="0" style="133" hidden="1" customWidth="1"/>
    <col min="16" max="16384" width="11.42578125" style="133"/>
  </cols>
  <sheetData>
    <row r="1" spans="1:14" ht="11.1" customHeight="1">
      <c r="A1" s="428" t="s">
        <v>0</v>
      </c>
      <c r="B1" s="422"/>
      <c r="C1" s="422"/>
      <c r="D1" s="422"/>
      <c r="E1" s="422"/>
      <c r="F1" s="422"/>
      <c r="J1" s="429" t="s">
        <v>2482</v>
      </c>
      <c r="K1" s="422"/>
      <c r="L1" s="422"/>
      <c r="M1" s="422"/>
      <c r="N1" s="422"/>
    </row>
    <row r="2" spans="1:14" ht="11.1" customHeight="1">
      <c r="J2" s="429" t="s">
        <v>2414</v>
      </c>
      <c r="K2" s="422"/>
      <c r="L2" s="422"/>
      <c r="M2" s="422"/>
      <c r="N2" s="422"/>
    </row>
    <row r="3" spans="1:14" ht="6.4" customHeight="1"/>
    <row r="4" spans="1:14" ht="14.1" customHeight="1">
      <c r="A4" s="497" t="s">
        <v>2208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</row>
    <row r="5" spans="1:14" ht="14.45" customHeight="1"/>
    <row r="6" spans="1:14" ht="96">
      <c r="B6" s="234" t="s">
        <v>2209</v>
      </c>
      <c r="C6" s="234" t="s">
        <v>1241</v>
      </c>
      <c r="D6" s="217" t="s">
        <v>2210</v>
      </c>
      <c r="E6" s="217" t="s">
        <v>2211</v>
      </c>
      <c r="F6" s="543" t="s">
        <v>2212</v>
      </c>
      <c r="G6" s="432"/>
      <c r="H6" s="217" t="s">
        <v>2213</v>
      </c>
      <c r="I6" s="543" t="s">
        <v>2214</v>
      </c>
      <c r="J6" s="432"/>
      <c r="K6" s="217" t="s">
        <v>2215</v>
      </c>
      <c r="L6" s="217" t="s">
        <v>2216</v>
      </c>
      <c r="M6" s="218" t="s">
        <v>1176</v>
      </c>
    </row>
    <row r="7" spans="1:14" ht="21">
      <c r="B7" s="521" t="s">
        <v>228</v>
      </c>
      <c r="C7" s="426"/>
      <c r="D7" s="213" t="s">
        <v>2217</v>
      </c>
      <c r="E7" s="213" t="s">
        <v>2218</v>
      </c>
      <c r="F7" s="534" t="s">
        <v>2219</v>
      </c>
      <c r="G7" s="426"/>
      <c r="H7" s="213" t="s">
        <v>2220</v>
      </c>
      <c r="I7" s="534" t="s">
        <v>2221</v>
      </c>
      <c r="J7" s="426"/>
      <c r="K7" s="213" t="s">
        <v>2222</v>
      </c>
      <c r="L7" s="213" t="s">
        <v>2223</v>
      </c>
      <c r="M7" s="219" t="s">
        <v>228</v>
      </c>
    </row>
    <row r="8" spans="1:14">
      <c r="B8" s="207" t="s">
        <v>104</v>
      </c>
      <c r="C8" s="523" t="s">
        <v>1906</v>
      </c>
      <c r="D8" s="426"/>
      <c r="E8" s="426"/>
      <c r="F8" s="426"/>
      <c r="G8" s="426"/>
      <c r="H8" s="426"/>
      <c r="I8" s="426"/>
      <c r="J8" s="426"/>
      <c r="K8" s="426"/>
      <c r="L8" s="426"/>
      <c r="M8" s="427"/>
    </row>
    <row r="9" spans="1:14">
      <c r="B9" s="207" t="s">
        <v>2224</v>
      </c>
      <c r="C9" s="216" t="s">
        <v>1906</v>
      </c>
      <c r="D9" s="206">
        <v>0</v>
      </c>
      <c r="E9" s="206">
        <v>0</v>
      </c>
      <c r="F9" s="522">
        <v>0</v>
      </c>
      <c r="G9" s="426"/>
      <c r="H9" s="206">
        <v>0</v>
      </c>
      <c r="I9" s="522">
        <v>1894.82</v>
      </c>
      <c r="J9" s="426"/>
      <c r="K9" s="206">
        <v>0</v>
      </c>
      <c r="L9" s="206">
        <v>17825</v>
      </c>
      <c r="M9" s="262">
        <v>19719.82</v>
      </c>
    </row>
    <row r="10" spans="1:14">
      <c r="B10" s="214" t="s">
        <v>2225</v>
      </c>
      <c r="C10" s="214" t="s">
        <v>1906</v>
      </c>
      <c r="D10" s="205">
        <v>0</v>
      </c>
      <c r="E10" s="205">
        <v>0</v>
      </c>
      <c r="F10" s="519">
        <v>0</v>
      </c>
      <c r="G10" s="426"/>
      <c r="H10" s="205">
        <v>0</v>
      </c>
      <c r="I10" s="519">
        <v>1894.82</v>
      </c>
      <c r="J10" s="426"/>
      <c r="K10" s="205">
        <v>0</v>
      </c>
      <c r="L10" s="205">
        <v>17825</v>
      </c>
      <c r="M10" s="260">
        <v>19719.82</v>
      </c>
    </row>
    <row r="11" spans="1:14">
      <c r="B11" s="207" t="s">
        <v>2226</v>
      </c>
      <c r="C11" s="216" t="s">
        <v>900</v>
      </c>
      <c r="D11" s="206">
        <v>0</v>
      </c>
      <c r="E11" s="206">
        <v>182278.55</v>
      </c>
      <c r="F11" s="522">
        <v>0</v>
      </c>
      <c r="G11" s="426"/>
      <c r="H11" s="206">
        <v>29045.51</v>
      </c>
      <c r="I11" s="522">
        <v>56292.33</v>
      </c>
      <c r="J11" s="426"/>
      <c r="K11" s="206">
        <v>0</v>
      </c>
      <c r="L11" s="206">
        <v>0</v>
      </c>
      <c r="M11" s="262">
        <v>267616.39</v>
      </c>
    </row>
    <row r="12" spans="1:14">
      <c r="B12" s="214" t="s">
        <v>2227</v>
      </c>
      <c r="C12" s="214" t="s">
        <v>931</v>
      </c>
      <c r="D12" s="205">
        <v>0</v>
      </c>
      <c r="E12" s="205">
        <v>182278.55</v>
      </c>
      <c r="F12" s="519">
        <v>0</v>
      </c>
      <c r="G12" s="426"/>
      <c r="H12" s="205">
        <v>29045.51</v>
      </c>
      <c r="I12" s="519">
        <v>56292.33</v>
      </c>
      <c r="J12" s="426"/>
      <c r="K12" s="205">
        <v>0</v>
      </c>
      <c r="L12" s="205">
        <v>0</v>
      </c>
      <c r="M12" s="260">
        <v>267616.39</v>
      </c>
    </row>
    <row r="13" spans="1:14" ht="21">
      <c r="B13" s="207" t="s">
        <v>2228</v>
      </c>
      <c r="C13" s="216" t="s">
        <v>861</v>
      </c>
      <c r="D13" s="206">
        <v>0</v>
      </c>
      <c r="E13" s="206">
        <v>0</v>
      </c>
      <c r="F13" s="522">
        <v>0</v>
      </c>
      <c r="G13" s="426"/>
      <c r="H13" s="206">
        <v>0</v>
      </c>
      <c r="I13" s="522">
        <v>0</v>
      </c>
      <c r="J13" s="426"/>
      <c r="K13" s="206">
        <v>0</v>
      </c>
      <c r="L13" s="206">
        <v>173980</v>
      </c>
      <c r="M13" s="262">
        <v>173980</v>
      </c>
    </row>
    <row r="14" spans="1:14" ht="21">
      <c r="B14" s="214" t="s">
        <v>2229</v>
      </c>
      <c r="C14" s="214" t="s">
        <v>861</v>
      </c>
      <c r="D14" s="205">
        <v>0</v>
      </c>
      <c r="E14" s="205">
        <v>0</v>
      </c>
      <c r="F14" s="519">
        <v>0</v>
      </c>
      <c r="G14" s="426"/>
      <c r="H14" s="205">
        <v>0</v>
      </c>
      <c r="I14" s="519">
        <v>0</v>
      </c>
      <c r="J14" s="426"/>
      <c r="K14" s="205">
        <v>0</v>
      </c>
      <c r="L14" s="205">
        <v>173980</v>
      </c>
      <c r="M14" s="260">
        <v>173980</v>
      </c>
    </row>
    <row r="15" spans="1:14">
      <c r="B15" s="207" t="s">
        <v>228</v>
      </c>
      <c r="C15" s="207" t="s">
        <v>2230</v>
      </c>
      <c r="D15" s="206">
        <v>0</v>
      </c>
      <c r="E15" s="206">
        <v>182278.55</v>
      </c>
      <c r="F15" s="522">
        <v>0</v>
      </c>
      <c r="G15" s="426"/>
      <c r="H15" s="206">
        <v>29045.51</v>
      </c>
      <c r="I15" s="522">
        <v>58187.15</v>
      </c>
      <c r="J15" s="426"/>
      <c r="K15" s="206">
        <v>0</v>
      </c>
      <c r="L15" s="206">
        <v>191805</v>
      </c>
      <c r="M15" s="262">
        <v>461316.21</v>
      </c>
    </row>
    <row r="16" spans="1:14" ht="11.1" customHeight="1">
      <c r="B16" s="523" t="s">
        <v>228</v>
      </c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7"/>
    </row>
    <row r="17" spans="2:13">
      <c r="B17" s="207" t="s">
        <v>1311</v>
      </c>
      <c r="C17" s="523" t="s">
        <v>508</v>
      </c>
      <c r="D17" s="426"/>
      <c r="E17" s="426"/>
      <c r="F17" s="426"/>
      <c r="G17" s="426"/>
      <c r="H17" s="426"/>
      <c r="I17" s="426"/>
      <c r="J17" s="426"/>
      <c r="K17" s="426"/>
      <c r="L17" s="426"/>
      <c r="M17" s="427"/>
    </row>
    <row r="18" spans="2:13" ht="21">
      <c r="B18" s="207" t="s">
        <v>1747</v>
      </c>
      <c r="C18" s="216" t="s">
        <v>470</v>
      </c>
      <c r="D18" s="206">
        <v>0</v>
      </c>
      <c r="E18" s="206">
        <v>8941.4599999999991</v>
      </c>
      <c r="F18" s="522">
        <v>83925.03</v>
      </c>
      <c r="G18" s="426"/>
      <c r="H18" s="206">
        <v>3481.58</v>
      </c>
      <c r="I18" s="522">
        <v>25827.13</v>
      </c>
      <c r="J18" s="426"/>
      <c r="K18" s="206">
        <v>0</v>
      </c>
      <c r="L18" s="206">
        <v>0</v>
      </c>
      <c r="M18" s="262">
        <v>122175.2</v>
      </c>
    </row>
    <row r="19" spans="2:13">
      <c r="B19" s="214" t="s">
        <v>2231</v>
      </c>
      <c r="C19" s="214" t="s">
        <v>468</v>
      </c>
      <c r="D19" s="205">
        <v>0</v>
      </c>
      <c r="E19" s="205">
        <v>8941.4599999999991</v>
      </c>
      <c r="F19" s="519">
        <v>83925.03</v>
      </c>
      <c r="G19" s="426"/>
      <c r="H19" s="205">
        <v>3481.58</v>
      </c>
      <c r="I19" s="519">
        <v>25827.13</v>
      </c>
      <c r="J19" s="426"/>
      <c r="K19" s="205">
        <v>0</v>
      </c>
      <c r="L19" s="205">
        <v>0</v>
      </c>
      <c r="M19" s="260">
        <v>122175.2</v>
      </c>
    </row>
    <row r="20" spans="2:13">
      <c r="B20" s="207" t="s">
        <v>228</v>
      </c>
      <c r="C20" s="207" t="s">
        <v>2232</v>
      </c>
      <c r="D20" s="206">
        <v>0</v>
      </c>
      <c r="E20" s="206">
        <v>8941.4599999999991</v>
      </c>
      <c r="F20" s="522">
        <v>83925.03</v>
      </c>
      <c r="G20" s="426"/>
      <c r="H20" s="206">
        <v>3481.58</v>
      </c>
      <c r="I20" s="522">
        <v>25827.13</v>
      </c>
      <c r="J20" s="426"/>
      <c r="K20" s="206">
        <v>0</v>
      </c>
      <c r="L20" s="206">
        <v>0</v>
      </c>
      <c r="M20" s="262">
        <v>122175.2</v>
      </c>
    </row>
    <row r="21" spans="2:13" ht="11.1" customHeight="1">
      <c r="B21" s="523" t="s">
        <v>228</v>
      </c>
      <c r="C21" s="426"/>
      <c r="D21" s="426"/>
      <c r="E21" s="426"/>
      <c r="F21" s="426"/>
      <c r="G21" s="426"/>
      <c r="H21" s="426"/>
      <c r="I21" s="426"/>
      <c r="J21" s="426"/>
      <c r="K21" s="426"/>
      <c r="L21" s="426"/>
      <c r="M21" s="427"/>
    </row>
    <row r="22" spans="2:13">
      <c r="B22" s="521" t="s">
        <v>2233</v>
      </c>
      <c r="C22" s="426"/>
      <c r="D22" s="206">
        <v>0</v>
      </c>
      <c r="E22" s="206">
        <v>191220.01</v>
      </c>
      <c r="F22" s="522">
        <v>83925.03</v>
      </c>
      <c r="G22" s="426"/>
      <c r="H22" s="206">
        <v>32527.09</v>
      </c>
      <c r="I22" s="522">
        <v>84014.28</v>
      </c>
      <c r="J22" s="426"/>
      <c r="K22" s="206">
        <v>0</v>
      </c>
      <c r="L22" s="206">
        <v>191805</v>
      </c>
      <c r="M22" s="262">
        <v>583491.41</v>
      </c>
    </row>
    <row r="26" spans="2:13" ht="11.1" customHeight="1"/>
  </sheetData>
  <mergeCells count="36">
    <mergeCell ref="A1:F1"/>
    <mergeCell ref="J1:N1"/>
    <mergeCell ref="J2:N2"/>
    <mergeCell ref="A4:N4"/>
    <mergeCell ref="F6:G6"/>
    <mergeCell ref="I6:J6"/>
    <mergeCell ref="B7:C7"/>
    <mergeCell ref="F7:G7"/>
    <mergeCell ref="I7:J7"/>
    <mergeCell ref="C8:M8"/>
    <mergeCell ref="F9:G9"/>
    <mergeCell ref="I9:J9"/>
    <mergeCell ref="F10:G10"/>
    <mergeCell ref="I10:J10"/>
    <mergeCell ref="F11:G11"/>
    <mergeCell ref="I11:J11"/>
    <mergeCell ref="F12:G12"/>
    <mergeCell ref="I12:J12"/>
    <mergeCell ref="F13:G13"/>
    <mergeCell ref="I13:J13"/>
    <mergeCell ref="F14:G14"/>
    <mergeCell ref="I14:J14"/>
    <mergeCell ref="F15:G15"/>
    <mergeCell ref="I15:J15"/>
    <mergeCell ref="B16:M16"/>
    <mergeCell ref="C17:M17"/>
    <mergeCell ref="F18:G18"/>
    <mergeCell ref="I18:J18"/>
    <mergeCell ref="F19:G19"/>
    <mergeCell ref="I19:J19"/>
    <mergeCell ref="F20:G20"/>
    <mergeCell ref="I20:J20"/>
    <mergeCell ref="B21:M21"/>
    <mergeCell ref="B22:C22"/>
    <mergeCell ref="F22:G22"/>
    <mergeCell ref="I22:J2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3"/>
  <sheetViews>
    <sheetView showGridLines="0" zoomScale="85" zoomScaleNormal="85" workbookViewId="0">
      <pane ySplit="3" topLeftCell="A4" activePane="bottomLeft" state="frozen"/>
      <selection activeCell="P20" sqref="P20"/>
      <selection pane="bottomLeft" activeCell="O12" sqref="O12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40.85546875" style="133" customWidth="1"/>
    <col min="5" max="5" width="12.85546875" style="133" customWidth="1"/>
    <col min="6" max="6" width="21.28515625" style="133" customWidth="1"/>
    <col min="7" max="7" width="6.7109375" style="133" customWidth="1"/>
    <col min="8" max="8" width="15.28515625" style="133" customWidth="1"/>
    <col min="9" max="9" width="15.140625" style="133" customWidth="1"/>
    <col min="10" max="10" width="15" style="133" customWidth="1"/>
    <col min="11" max="11" width="0" style="133" hidden="1" customWidth="1"/>
    <col min="12" max="12" width="0.140625" style="133" customWidth="1"/>
    <col min="13" max="16384" width="11.42578125" style="133"/>
  </cols>
  <sheetData>
    <row r="1" spans="1:12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2" ht="11.1" customHeight="1">
      <c r="G2" s="429"/>
      <c r="H2" s="422"/>
      <c r="I2" s="422"/>
      <c r="J2" s="422"/>
    </row>
    <row r="3" spans="1:12" ht="6.4" customHeight="1"/>
    <row r="4" spans="1:12" ht="14.1" customHeight="1">
      <c r="B4" s="430" t="s">
        <v>1652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</row>
    <row r="5" spans="1:12" ht="15.6" customHeight="1"/>
    <row r="6" spans="1:12" ht="36">
      <c r="B6" s="175" t="s">
        <v>1</v>
      </c>
      <c r="C6" s="176" t="s">
        <v>2</v>
      </c>
      <c r="D6" s="431" t="s">
        <v>1088</v>
      </c>
      <c r="E6" s="432"/>
      <c r="F6" s="432"/>
      <c r="G6" s="433"/>
      <c r="H6" s="177" t="s">
        <v>2415</v>
      </c>
      <c r="I6" s="177" t="s">
        <v>2416</v>
      </c>
      <c r="J6" s="177" t="s">
        <v>3</v>
      </c>
    </row>
    <row r="7" spans="1:12">
      <c r="B7" s="161" t="s">
        <v>4</v>
      </c>
      <c r="C7" s="162" t="s">
        <v>29</v>
      </c>
      <c r="D7" s="421" t="s">
        <v>2025</v>
      </c>
      <c r="E7" s="422"/>
      <c r="F7" s="422"/>
      <c r="G7" s="423"/>
      <c r="H7" s="163">
        <v>1621788.93</v>
      </c>
      <c r="I7" s="179">
        <v>1583800</v>
      </c>
      <c r="J7" s="163">
        <v>37988.93</v>
      </c>
    </row>
    <row r="8" spans="1:12">
      <c r="B8" s="161" t="s">
        <v>111</v>
      </c>
      <c r="C8" s="162" t="s">
        <v>1089</v>
      </c>
      <c r="D8" s="421" t="s">
        <v>1090</v>
      </c>
      <c r="E8" s="422"/>
      <c r="F8" s="422"/>
      <c r="G8" s="423"/>
      <c r="H8" s="163">
        <v>146405.76000000001</v>
      </c>
      <c r="I8" s="179">
        <v>143800</v>
      </c>
      <c r="J8" s="163">
        <v>2605.7600000000002</v>
      </c>
    </row>
    <row r="9" spans="1:12">
      <c r="B9" s="161" t="s">
        <v>111</v>
      </c>
      <c r="C9" s="162" t="s">
        <v>1749</v>
      </c>
      <c r="D9" s="421" t="s">
        <v>1750</v>
      </c>
      <c r="E9" s="422"/>
      <c r="F9" s="422"/>
      <c r="G9" s="423"/>
      <c r="H9" s="163">
        <v>1041574.87</v>
      </c>
      <c r="I9" s="179">
        <v>1028900</v>
      </c>
      <c r="J9" s="163">
        <v>12674.87</v>
      </c>
    </row>
    <row r="10" spans="1:12">
      <c r="B10" s="161" t="s">
        <v>111</v>
      </c>
      <c r="C10" s="162" t="s">
        <v>1751</v>
      </c>
      <c r="D10" s="421" t="s">
        <v>1752</v>
      </c>
      <c r="E10" s="422"/>
      <c r="F10" s="422"/>
      <c r="G10" s="423"/>
      <c r="H10" s="163">
        <v>331356.82</v>
      </c>
      <c r="I10" s="179">
        <v>330200</v>
      </c>
      <c r="J10" s="163">
        <v>1156.82</v>
      </c>
    </row>
    <row r="11" spans="1:12">
      <c r="B11" s="161" t="s">
        <v>111</v>
      </c>
      <c r="C11" s="162" t="s">
        <v>1753</v>
      </c>
      <c r="D11" s="421" t="s">
        <v>1754</v>
      </c>
      <c r="E11" s="422"/>
      <c r="F11" s="422"/>
      <c r="G11" s="423"/>
      <c r="H11" s="163">
        <v>64359.85</v>
      </c>
      <c r="I11" s="179">
        <v>47800</v>
      </c>
      <c r="J11" s="163">
        <v>16559.849999999999</v>
      </c>
    </row>
    <row r="12" spans="1:12">
      <c r="B12" s="161" t="s">
        <v>111</v>
      </c>
      <c r="C12" s="162" t="s">
        <v>1755</v>
      </c>
      <c r="D12" s="421" t="s">
        <v>1756</v>
      </c>
      <c r="E12" s="422"/>
      <c r="F12" s="422"/>
      <c r="G12" s="423"/>
      <c r="H12" s="163">
        <v>4307.12</v>
      </c>
      <c r="I12" s="179">
        <v>4500</v>
      </c>
      <c r="J12" s="163">
        <v>-192.88</v>
      </c>
    </row>
    <row r="13" spans="1:12">
      <c r="B13" s="161" t="s">
        <v>111</v>
      </c>
      <c r="C13" s="162" t="s">
        <v>1757</v>
      </c>
      <c r="D13" s="421" t="s">
        <v>1758</v>
      </c>
      <c r="E13" s="422"/>
      <c r="F13" s="422"/>
      <c r="G13" s="423"/>
      <c r="H13" s="163">
        <v>33784.51</v>
      </c>
      <c r="I13" s="179">
        <v>28600</v>
      </c>
      <c r="J13" s="163">
        <v>5184.51</v>
      </c>
    </row>
    <row r="14" spans="1:12">
      <c r="B14" s="161" t="s">
        <v>4</v>
      </c>
      <c r="C14" s="162" t="s">
        <v>30</v>
      </c>
      <c r="D14" s="421" t="s">
        <v>2026</v>
      </c>
      <c r="E14" s="422"/>
      <c r="F14" s="422"/>
      <c r="G14" s="423"/>
      <c r="H14" s="163">
        <v>1431433.96</v>
      </c>
      <c r="I14" s="179">
        <v>1403900</v>
      </c>
      <c r="J14" s="163">
        <v>27533.96</v>
      </c>
    </row>
    <row r="15" spans="1:12">
      <c r="B15" s="161" t="s">
        <v>111</v>
      </c>
      <c r="C15" s="162" t="s">
        <v>1759</v>
      </c>
      <c r="D15" s="421" t="s">
        <v>1760</v>
      </c>
      <c r="E15" s="422"/>
      <c r="F15" s="422"/>
      <c r="G15" s="423"/>
      <c r="H15" s="163">
        <v>1431433.96</v>
      </c>
      <c r="I15" s="179">
        <v>1403900</v>
      </c>
      <c r="J15" s="163">
        <v>27533.96</v>
      </c>
    </row>
    <row r="16" spans="1:12">
      <c r="B16" s="161" t="s">
        <v>111</v>
      </c>
      <c r="C16" s="162" t="s">
        <v>1761</v>
      </c>
      <c r="D16" s="421" t="s">
        <v>1762</v>
      </c>
      <c r="E16" s="422"/>
      <c r="F16" s="422"/>
      <c r="G16" s="423"/>
      <c r="H16" s="163">
        <v>0</v>
      </c>
      <c r="I16" s="179">
        <v>0</v>
      </c>
      <c r="J16" s="163">
        <v>0</v>
      </c>
    </row>
    <row r="17" spans="2:10">
      <c r="B17" s="161" t="s">
        <v>111</v>
      </c>
      <c r="C17" s="162" t="s">
        <v>1763</v>
      </c>
      <c r="D17" s="421" t="s">
        <v>1764</v>
      </c>
      <c r="E17" s="422"/>
      <c r="F17" s="422"/>
      <c r="G17" s="423"/>
      <c r="H17" s="163">
        <v>0</v>
      </c>
      <c r="I17" s="179">
        <v>0</v>
      </c>
      <c r="J17" s="163">
        <v>0</v>
      </c>
    </row>
    <row r="18" spans="2:10">
      <c r="B18" s="161" t="s">
        <v>111</v>
      </c>
      <c r="C18" s="162" t="s">
        <v>1765</v>
      </c>
      <c r="D18" s="421" t="s">
        <v>2027</v>
      </c>
      <c r="E18" s="422"/>
      <c r="F18" s="422"/>
      <c r="G18" s="423"/>
      <c r="H18" s="163">
        <v>0</v>
      </c>
      <c r="I18" s="179">
        <v>0</v>
      </c>
      <c r="J18" s="163">
        <v>0</v>
      </c>
    </row>
    <row r="19" spans="2:10">
      <c r="B19" s="161" t="s">
        <v>111</v>
      </c>
      <c r="C19" s="162" t="s">
        <v>1766</v>
      </c>
      <c r="D19" s="421" t="s">
        <v>1767</v>
      </c>
      <c r="E19" s="422"/>
      <c r="F19" s="422"/>
      <c r="G19" s="423"/>
      <c r="H19" s="163">
        <v>0</v>
      </c>
      <c r="I19" s="179">
        <v>0</v>
      </c>
      <c r="J19" s="163">
        <v>0</v>
      </c>
    </row>
    <row r="20" spans="2:10">
      <c r="B20" s="161" t="s">
        <v>111</v>
      </c>
      <c r="C20" s="162" t="s">
        <v>1768</v>
      </c>
      <c r="D20" s="421" t="s">
        <v>1091</v>
      </c>
      <c r="E20" s="422"/>
      <c r="F20" s="422"/>
      <c r="G20" s="423"/>
      <c r="H20" s="163">
        <v>0</v>
      </c>
      <c r="I20" s="179">
        <v>0</v>
      </c>
      <c r="J20" s="163">
        <v>0</v>
      </c>
    </row>
    <row r="21" spans="2:10">
      <c r="B21" s="161" t="s">
        <v>4</v>
      </c>
      <c r="C21" s="162" t="s">
        <v>31</v>
      </c>
      <c r="D21" s="421" t="s">
        <v>32</v>
      </c>
      <c r="E21" s="422"/>
      <c r="F21" s="422"/>
      <c r="G21" s="423"/>
      <c r="H21" s="163">
        <v>5447.1</v>
      </c>
      <c r="I21" s="179">
        <v>3900</v>
      </c>
      <c r="J21" s="163">
        <v>1547.1</v>
      </c>
    </row>
    <row r="22" spans="2:10">
      <c r="B22" s="161" t="s">
        <v>111</v>
      </c>
      <c r="C22" s="162" t="s">
        <v>1769</v>
      </c>
      <c r="D22" s="421" t="s">
        <v>1770</v>
      </c>
      <c r="E22" s="422"/>
      <c r="F22" s="422"/>
      <c r="G22" s="423"/>
      <c r="H22" s="163">
        <v>5447.1</v>
      </c>
      <c r="I22" s="179">
        <v>3900</v>
      </c>
      <c r="J22" s="163">
        <v>1547.1</v>
      </c>
    </row>
    <row r="23" spans="2:10">
      <c r="B23" s="161" t="s">
        <v>111</v>
      </c>
      <c r="C23" s="162" t="s">
        <v>2028</v>
      </c>
      <c r="D23" s="421" t="s">
        <v>2029</v>
      </c>
      <c r="E23" s="422"/>
      <c r="F23" s="422"/>
      <c r="G23" s="423"/>
      <c r="H23" s="163">
        <v>0</v>
      </c>
      <c r="I23" s="179">
        <v>0</v>
      </c>
      <c r="J23" s="163">
        <v>0</v>
      </c>
    </row>
    <row r="24" spans="2:10">
      <c r="B24" s="161" t="s">
        <v>111</v>
      </c>
      <c r="C24" s="162" t="s">
        <v>1771</v>
      </c>
      <c r="D24" s="421" t="s">
        <v>1772</v>
      </c>
      <c r="E24" s="422"/>
      <c r="F24" s="422"/>
      <c r="G24" s="423"/>
      <c r="H24" s="163">
        <v>0</v>
      </c>
      <c r="I24" s="179">
        <v>0</v>
      </c>
      <c r="J24" s="163">
        <v>0</v>
      </c>
    </row>
    <row r="25" spans="2:10">
      <c r="B25" s="161" t="s">
        <v>111</v>
      </c>
      <c r="C25" s="162" t="s">
        <v>1773</v>
      </c>
      <c r="D25" s="421" t="s">
        <v>1774</v>
      </c>
      <c r="E25" s="422"/>
      <c r="F25" s="422"/>
      <c r="G25" s="423"/>
      <c r="H25" s="163">
        <v>0</v>
      </c>
      <c r="I25" s="179">
        <v>0</v>
      </c>
      <c r="J25" s="163">
        <v>0</v>
      </c>
    </row>
    <row r="26" spans="2:10">
      <c r="B26" s="161" t="s">
        <v>111</v>
      </c>
      <c r="C26" s="162" t="s">
        <v>1775</v>
      </c>
      <c r="D26" s="421" t="s">
        <v>1776</v>
      </c>
      <c r="E26" s="422"/>
      <c r="F26" s="422"/>
      <c r="G26" s="423"/>
      <c r="H26" s="163">
        <v>0</v>
      </c>
      <c r="I26" s="179">
        <v>0</v>
      </c>
      <c r="J26" s="163">
        <v>0</v>
      </c>
    </row>
    <row r="27" spans="2:10">
      <c r="B27" s="158" t="s">
        <v>11</v>
      </c>
      <c r="C27" s="159" t="s">
        <v>33</v>
      </c>
      <c r="D27" s="424" t="s">
        <v>34</v>
      </c>
      <c r="E27" s="422"/>
      <c r="F27" s="422"/>
      <c r="G27" s="423"/>
      <c r="H27" s="160">
        <v>3058669.99</v>
      </c>
      <c r="I27" s="178">
        <v>2991600</v>
      </c>
      <c r="J27" s="160">
        <v>67069.990000000005</v>
      </c>
    </row>
    <row r="28" spans="2:10">
      <c r="B28" s="161" t="s">
        <v>4</v>
      </c>
      <c r="C28" s="162" t="s">
        <v>35</v>
      </c>
      <c r="D28" s="421" t="s">
        <v>36</v>
      </c>
      <c r="E28" s="422"/>
      <c r="F28" s="422"/>
      <c r="G28" s="423"/>
      <c r="H28" s="163">
        <v>391686.41</v>
      </c>
      <c r="I28" s="179">
        <v>421200</v>
      </c>
      <c r="J28" s="163">
        <v>-29513.59</v>
      </c>
    </row>
    <row r="29" spans="2:10">
      <c r="B29" s="161" t="s">
        <v>111</v>
      </c>
      <c r="C29" s="162" t="s">
        <v>1777</v>
      </c>
      <c r="D29" s="421" t="s">
        <v>2030</v>
      </c>
      <c r="E29" s="422"/>
      <c r="F29" s="422"/>
      <c r="G29" s="423"/>
      <c r="H29" s="163">
        <v>304824.17</v>
      </c>
      <c r="I29" s="179">
        <v>324600</v>
      </c>
      <c r="J29" s="163">
        <v>-19775.830000000002</v>
      </c>
    </row>
    <row r="30" spans="2:10">
      <c r="B30" s="161" t="s">
        <v>111</v>
      </c>
      <c r="C30" s="162" t="s">
        <v>1778</v>
      </c>
      <c r="D30" s="421" t="s">
        <v>1779</v>
      </c>
      <c r="E30" s="422"/>
      <c r="F30" s="422"/>
      <c r="G30" s="423"/>
      <c r="H30" s="163">
        <v>84014.28</v>
      </c>
      <c r="I30" s="179">
        <v>93700</v>
      </c>
      <c r="J30" s="163">
        <v>-9685.7199999999993</v>
      </c>
    </row>
    <row r="31" spans="2:10">
      <c r="B31" s="161" t="s">
        <v>111</v>
      </c>
      <c r="C31" s="162" t="s">
        <v>1780</v>
      </c>
      <c r="D31" s="421" t="s">
        <v>1781</v>
      </c>
      <c r="E31" s="422"/>
      <c r="F31" s="422"/>
      <c r="G31" s="423"/>
      <c r="H31" s="163">
        <v>2847.96</v>
      </c>
      <c r="I31" s="179">
        <v>2900</v>
      </c>
      <c r="J31" s="163">
        <v>-52.04</v>
      </c>
    </row>
    <row r="32" spans="2:10">
      <c r="B32" s="161" t="s">
        <v>4</v>
      </c>
      <c r="C32" s="162" t="s">
        <v>37</v>
      </c>
      <c r="D32" s="421" t="s">
        <v>2031</v>
      </c>
      <c r="E32" s="422"/>
      <c r="F32" s="422"/>
      <c r="G32" s="423"/>
      <c r="H32" s="163">
        <v>1120708.3999999999</v>
      </c>
      <c r="I32" s="179">
        <v>1453400</v>
      </c>
      <c r="J32" s="163">
        <v>-332691.59999999998</v>
      </c>
    </row>
    <row r="33" spans="2:10">
      <c r="B33" s="161" t="s">
        <v>111</v>
      </c>
      <c r="C33" s="162" t="s">
        <v>1782</v>
      </c>
      <c r="D33" s="421" t="s">
        <v>1783</v>
      </c>
      <c r="E33" s="422"/>
      <c r="F33" s="422"/>
      <c r="G33" s="423"/>
      <c r="H33" s="163">
        <v>71102.320000000007</v>
      </c>
      <c r="I33" s="179">
        <v>65300</v>
      </c>
      <c r="J33" s="163">
        <v>5802.32</v>
      </c>
    </row>
    <row r="34" spans="2:10">
      <c r="B34" s="161" t="s">
        <v>111</v>
      </c>
      <c r="C34" s="162" t="s">
        <v>1784</v>
      </c>
      <c r="D34" s="421" t="s">
        <v>1785</v>
      </c>
      <c r="E34" s="422"/>
      <c r="F34" s="422"/>
      <c r="G34" s="423"/>
      <c r="H34" s="163">
        <v>109752.01</v>
      </c>
      <c r="I34" s="179">
        <v>137800</v>
      </c>
      <c r="J34" s="163">
        <v>-28047.99</v>
      </c>
    </row>
    <row r="35" spans="2:10">
      <c r="B35" s="161" t="s">
        <v>111</v>
      </c>
      <c r="C35" s="162" t="s">
        <v>1786</v>
      </c>
      <c r="D35" s="421" t="s">
        <v>1787</v>
      </c>
      <c r="E35" s="422"/>
      <c r="F35" s="422"/>
      <c r="G35" s="423"/>
      <c r="H35" s="163">
        <v>5344.74</v>
      </c>
      <c r="I35" s="179">
        <v>6400</v>
      </c>
      <c r="J35" s="163">
        <v>-1055.26</v>
      </c>
    </row>
    <row r="36" spans="2:10">
      <c r="B36" s="161" t="s">
        <v>111</v>
      </c>
      <c r="C36" s="162" t="s">
        <v>1788</v>
      </c>
      <c r="D36" s="421" t="s">
        <v>1789</v>
      </c>
      <c r="E36" s="422"/>
      <c r="F36" s="422"/>
      <c r="G36" s="423"/>
      <c r="H36" s="163">
        <v>156334.39000000001</v>
      </c>
      <c r="I36" s="179">
        <v>347500</v>
      </c>
      <c r="J36" s="163">
        <v>-191165.61</v>
      </c>
    </row>
    <row r="37" spans="2:10">
      <c r="B37" s="161" t="s">
        <v>111</v>
      </c>
      <c r="C37" s="162" t="s">
        <v>1790</v>
      </c>
      <c r="D37" s="421" t="s">
        <v>1791</v>
      </c>
      <c r="E37" s="422"/>
      <c r="F37" s="422"/>
      <c r="G37" s="423"/>
      <c r="H37" s="163">
        <v>778174.94</v>
      </c>
      <c r="I37" s="179">
        <v>896400</v>
      </c>
      <c r="J37" s="163">
        <v>-118225.06</v>
      </c>
    </row>
    <row r="38" spans="2:10">
      <c r="B38" s="161" t="s">
        <v>111</v>
      </c>
      <c r="C38" s="162" t="s">
        <v>1792</v>
      </c>
      <c r="D38" s="421" t="s">
        <v>1793</v>
      </c>
      <c r="E38" s="422"/>
      <c r="F38" s="422"/>
      <c r="G38" s="423"/>
      <c r="H38" s="163">
        <v>0</v>
      </c>
      <c r="I38" s="179">
        <v>0</v>
      </c>
      <c r="J38" s="163">
        <v>0</v>
      </c>
    </row>
    <row r="39" spans="2:10">
      <c r="B39" s="161" t="s">
        <v>4</v>
      </c>
      <c r="C39" s="162" t="s">
        <v>38</v>
      </c>
      <c r="D39" s="421" t="s">
        <v>2032</v>
      </c>
      <c r="E39" s="422"/>
      <c r="F39" s="422"/>
      <c r="G39" s="423"/>
      <c r="H39" s="163">
        <v>1180734.53</v>
      </c>
      <c r="I39" s="179">
        <v>1199900</v>
      </c>
      <c r="J39" s="163">
        <v>-19165.47</v>
      </c>
    </row>
    <row r="40" spans="2:10">
      <c r="B40" s="161" t="s">
        <v>111</v>
      </c>
      <c r="C40" s="162" t="s">
        <v>1794</v>
      </c>
      <c r="D40" s="421" t="s">
        <v>1795</v>
      </c>
      <c r="E40" s="422"/>
      <c r="F40" s="422"/>
      <c r="G40" s="423"/>
      <c r="H40" s="163">
        <v>1143527.68</v>
      </c>
      <c r="I40" s="179">
        <v>1139000</v>
      </c>
      <c r="J40" s="163">
        <v>4527.68</v>
      </c>
    </row>
    <row r="41" spans="2:10">
      <c r="B41" s="161" t="s">
        <v>111</v>
      </c>
      <c r="C41" s="162" t="s">
        <v>1796</v>
      </c>
      <c r="D41" s="421" t="s">
        <v>1797</v>
      </c>
      <c r="E41" s="422"/>
      <c r="F41" s="422"/>
      <c r="G41" s="423"/>
      <c r="H41" s="163">
        <v>0</v>
      </c>
      <c r="I41" s="179">
        <v>0</v>
      </c>
      <c r="J41" s="163">
        <v>0</v>
      </c>
    </row>
    <row r="42" spans="2:10">
      <c r="B42" s="161" t="s">
        <v>111</v>
      </c>
      <c r="C42" s="162" t="s">
        <v>1798</v>
      </c>
      <c r="D42" s="421" t="s">
        <v>1799</v>
      </c>
      <c r="E42" s="422"/>
      <c r="F42" s="422"/>
      <c r="G42" s="423"/>
      <c r="H42" s="163">
        <v>6490</v>
      </c>
      <c r="I42" s="179">
        <v>9200</v>
      </c>
      <c r="J42" s="163">
        <v>-2710</v>
      </c>
    </row>
    <row r="43" spans="2:10">
      <c r="B43" s="161" t="s">
        <v>111</v>
      </c>
      <c r="C43" s="162" t="s">
        <v>1800</v>
      </c>
      <c r="D43" s="421" t="s">
        <v>1801</v>
      </c>
      <c r="E43" s="422"/>
      <c r="F43" s="422"/>
      <c r="G43" s="423"/>
      <c r="H43" s="163">
        <v>30716.85</v>
      </c>
      <c r="I43" s="179">
        <v>51700</v>
      </c>
      <c r="J43" s="163">
        <v>-20983.15</v>
      </c>
    </row>
    <row r="44" spans="2:10">
      <c r="B44" s="161" t="s">
        <v>111</v>
      </c>
      <c r="C44" s="162" t="s">
        <v>1802</v>
      </c>
      <c r="D44" s="421" t="s">
        <v>1803</v>
      </c>
      <c r="E44" s="422"/>
      <c r="F44" s="422"/>
      <c r="G44" s="423"/>
      <c r="H44" s="163">
        <v>0</v>
      </c>
      <c r="I44" s="179">
        <v>0</v>
      </c>
      <c r="J44" s="163">
        <v>0</v>
      </c>
    </row>
    <row r="45" spans="2:10">
      <c r="B45" s="161" t="s">
        <v>111</v>
      </c>
      <c r="C45" s="162" t="s">
        <v>1804</v>
      </c>
      <c r="D45" s="421" t="s">
        <v>1091</v>
      </c>
      <c r="E45" s="422"/>
      <c r="F45" s="422"/>
      <c r="G45" s="423"/>
      <c r="H45" s="163">
        <v>0</v>
      </c>
      <c r="I45" s="179">
        <v>0</v>
      </c>
      <c r="J45" s="163">
        <v>0</v>
      </c>
    </row>
    <row r="46" spans="2:10">
      <c r="B46" s="161" t="s">
        <v>4</v>
      </c>
      <c r="C46" s="162" t="s">
        <v>39</v>
      </c>
      <c r="D46" s="421" t="s">
        <v>40</v>
      </c>
      <c r="E46" s="422"/>
      <c r="F46" s="422"/>
      <c r="G46" s="423"/>
      <c r="H46" s="163">
        <v>55713.120000000003</v>
      </c>
      <c r="I46" s="179">
        <v>72500</v>
      </c>
      <c r="J46" s="163">
        <v>-16786.88</v>
      </c>
    </row>
    <row r="47" spans="2:10">
      <c r="B47" s="161" t="s">
        <v>111</v>
      </c>
      <c r="C47" s="162" t="s">
        <v>1805</v>
      </c>
      <c r="D47" s="421" t="s">
        <v>2033</v>
      </c>
      <c r="E47" s="422"/>
      <c r="F47" s="422"/>
      <c r="G47" s="423"/>
      <c r="H47" s="163">
        <v>53189.78</v>
      </c>
      <c r="I47" s="179">
        <v>70400</v>
      </c>
      <c r="J47" s="163">
        <v>-17210.22</v>
      </c>
    </row>
    <row r="48" spans="2:10">
      <c r="B48" s="161" t="s">
        <v>111</v>
      </c>
      <c r="C48" s="162" t="s">
        <v>1806</v>
      </c>
      <c r="D48" s="421" t="s">
        <v>2034</v>
      </c>
      <c r="E48" s="422"/>
      <c r="F48" s="422"/>
      <c r="G48" s="423"/>
      <c r="H48" s="163">
        <v>0</v>
      </c>
      <c r="I48" s="179">
        <v>0</v>
      </c>
      <c r="J48" s="163">
        <v>0</v>
      </c>
    </row>
    <row r="49" spans="2:10">
      <c r="B49" s="161" t="s">
        <v>111</v>
      </c>
      <c r="C49" s="162" t="s">
        <v>1807</v>
      </c>
      <c r="D49" s="421" t="s">
        <v>2035</v>
      </c>
      <c r="E49" s="422"/>
      <c r="F49" s="422"/>
      <c r="G49" s="423"/>
      <c r="H49" s="163">
        <v>0</v>
      </c>
      <c r="I49" s="179">
        <v>0</v>
      </c>
      <c r="J49" s="163">
        <v>0</v>
      </c>
    </row>
    <row r="50" spans="2:10">
      <c r="B50" s="161" t="s">
        <v>111</v>
      </c>
      <c r="C50" s="162" t="s">
        <v>1808</v>
      </c>
      <c r="D50" s="421" t="s">
        <v>1809</v>
      </c>
      <c r="E50" s="422"/>
      <c r="F50" s="422"/>
      <c r="G50" s="423"/>
      <c r="H50" s="163">
        <v>2523.34</v>
      </c>
      <c r="I50" s="179">
        <v>2100</v>
      </c>
      <c r="J50" s="163">
        <v>423.34</v>
      </c>
    </row>
    <row r="51" spans="2:10">
      <c r="B51" s="158" t="s">
        <v>11</v>
      </c>
      <c r="C51" s="159" t="s">
        <v>41</v>
      </c>
      <c r="D51" s="424" t="s">
        <v>42</v>
      </c>
      <c r="E51" s="422"/>
      <c r="F51" s="422"/>
      <c r="G51" s="423"/>
      <c r="H51" s="160">
        <v>2748842.46</v>
      </c>
      <c r="I51" s="178">
        <v>3147000</v>
      </c>
      <c r="J51" s="160">
        <v>-398157.54</v>
      </c>
    </row>
    <row r="52" spans="2:10">
      <c r="B52" s="158" t="s">
        <v>43</v>
      </c>
      <c r="C52" s="159" t="s">
        <v>43</v>
      </c>
      <c r="D52" s="424" t="s">
        <v>2036</v>
      </c>
      <c r="E52" s="422"/>
      <c r="F52" s="422"/>
      <c r="G52" s="423"/>
      <c r="H52" s="160">
        <v>309827.53000000003</v>
      </c>
      <c r="I52" s="178">
        <v>-155400</v>
      </c>
      <c r="J52" s="160">
        <v>465227.53</v>
      </c>
    </row>
    <row r="53" spans="2:10">
      <c r="B53" s="161" t="s">
        <v>4</v>
      </c>
      <c r="C53" s="162" t="s">
        <v>44</v>
      </c>
      <c r="D53" s="421" t="s">
        <v>45</v>
      </c>
      <c r="E53" s="422"/>
      <c r="F53" s="422"/>
      <c r="G53" s="423"/>
      <c r="H53" s="163">
        <v>54224.1</v>
      </c>
      <c r="I53" s="179">
        <v>49000</v>
      </c>
      <c r="J53" s="163">
        <v>5224.1000000000004</v>
      </c>
    </row>
    <row r="54" spans="2:10">
      <c r="B54" s="161" t="s">
        <v>111</v>
      </c>
      <c r="C54" s="162" t="s">
        <v>1810</v>
      </c>
      <c r="D54" s="421" t="s">
        <v>1811</v>
      </c>
      <c r="E54" s="422"/>
      <c r="F54" s="422"/>
      <c r="G54" s="423"/>
      <c r="H54" s="163">
        <v>0</v>
      </c>
      <c r="I54" s="179">
        <v>0</v>
      </c>
      <c r="J54" s="163">
        <v>0</v>
      </c>
    </row>
    <row r="55" spans="2:10">
      <c r="B55" s="161" t="s">
        <v>111</v>
      </c>
      <c r="C55" s="162" t="s">
        <v>1812</v>
      </c>
      <c r="D55" s="421" t="s">
        <v>1813</v>
      </c>
      <c r="E55" s="422"/>
      <c r="F55" s="422"/>
      <c r="G55" s="423"/>
      <c r="H55" s="163">
        <v>54224.1</v>
      </c>
      <c r="I55" s="179">
        <v>48500</v>
      </c>
      <c r="J55" s="163">
        <v>5724.1</v>
      </c>
    </row>
    <row r="56" spans="2:10">
      <c r="B56" s="161" t="s">
        <v>111</v>
      </c>
      <c r="C56" s="162" t="s">
        <v>1814</v>
      </c>
      <c r="D56" s="421" t="s">
        <v>1815</v>
      </c>
      <c r="E56" s="422"/>
      <c r="F56" s="422"/>
      <c r="G56" s="423"/>
      <c r="H56" s="163">
        <v>0</v>
      </c>
      <c r="I56" s="179">
        <v>0</v>
      </c>
      <c r="J56" s="163">
        <v>0</v>
      </c>
    </row>
    <row r="57" spans="2:10">
      <c r="B57" s="161" t="s">
        <v>111</v>
      </c>
      <c r="C57" s="162" t="s">
        <v>1816</v>
      </c>
      <c r="D57" s="421" t="s">
        <v>2037</v>
      </c>
      <c r="E57" s="422"/>
      <c r="F57" s="422"/>
      <c r="G57" s="423"/>
      <c r="H57" s="163">
        <v>0</v>
      </c>
      <c r="I57" s="179">
        <v>500</v>
      </c>
      <c r="J57" s="163">
        <v>-500</v>
      </c>
    </row>
    <row r="58" spans="2:10">
      <c r="B58" s="161" t="s">
        <v>111</v>
      </c>
      <c r="C58" s="162" t="s">
        <v>1817</v>
      </c>
      <c r="D58" s="421" t="s">
        <v>1818</v>
      </c>
      <c r="E58" s="422"/>
      <c r="F58" s="422"/>
      <c r="G58" s="423"/>
      <c r="H58" s="163">
        <v>0</v>
      </c>
      <c r="I58" s="179">
        <v>0</v>
      </c>
      <c r="J58" s="163">
        <v>0</v>
      </c>
    </row>
    <row r="59" spans="2:10">
      <c r="B59" s="161" t="s">
        <v>111</v>
      </c>
      <c r="C59" s="162" t="s">
        <v>1819</v>
      </c>
      <c r="D59" s="421" t="s">
        <v>1820</v>
      </c>
      <c r="E59" s="422"/>
      <c r="F59" s="422"/>
      <c r="G59" s="423"/>
      <c r="H59" s="163">
        <v>0</v>
      </c>
      <c r="I59" s="179">
        <v>0</v>
      </c>
      <c r="J59" s="163">
        <v>0</v>
      </c>
    </row>
    <row r="60" spans="2:10">
      <c r="B60" s="161" t="s">
        <v>111</v>
      </c>
      <c r="C60" s="162" t="s">
        <v>1821</v>
      </c>
      <c r="D60" s="421" t="s">
        <v>1822</v>
      </c>
      <c r="E60" s="422"/>
      <c r="F60" s="422"/>
      <c r="G60" s="423"/>
      <c r="H60" s="163">
        <v>0</v>
      </c>
      <c r="I60" s="179">
        <v>0</v>
      </c>
      <c r="J60" s="163">
        <v>0</v>
      </c>
    </row>
    <row r="61" spans="2:10">
      <c r="B61" s="161" t="s">
        <v>111</v>
      </c>
      <c r="C61" s="162" t="s">
        <v>2038</v>
      </c>
      <c r="D61" s="421" t="s">
        <v>2039</v>
      </c>
      <c r="E61" s="422"/>
      <c r="F61" s="422"/>
      <c r="G61" s="423"/>
      <c r="H61" s="163">
        <v>0</v>
      </c>
      <c r="I61" s="179">
        <v>0</v>
      </c>
      <c r="J61" s="163">
        <v>0</v>
      </c>
    </row>
    <row r="62" spans="2:10">
      <c r="B62" s="161" t="s">
        <v>4</v>
      </c>
      <c r="C62" s="162" t="s">
        <v>46</v>
      </c>
      <c r="D62" s="421" t="s">
        <v>47</v>
      </c>
      <c r="E62" s="422"/>
      <c r="F62" s="422"/>
      <c r="G62" s="423"/>
      <c r="H62" s="163">
        <v>0</v>
      </c>
      <c r="I62" s="179">
        <v>0</v>
      </c>
      <c r="J62" s="163">
        <v>0</v>
      </c>
    </row>
    <row r="63" spans="2:10">
      <c r="B63" s="161" t="s">
        <v>111</v>
      </c>
      <c r="C63" s="162" t="s">
        <v>1823</v>
      </c>
      <c r="D63" s="421" t="s">
        <v>1824</v>
      </c>
      <c r="E63" s="422"/>
      <c r="F63" s="422"/>
      <c r="G63" s="423"/>
      <c r="H63" s="163">
        <v>0</v>
      </c>
      <c r="I63" s="179">
        <v>0</v>
      </c>
      <c r="J63" s="163">
        <v>0</v>
      </c>
    </row>
    <row r="64" spans="2:10">
      <c r="B64" s="161" t="s">
        <v>111</v>
      </c>
      <c r="C64" s="162" t="s">
        <v>1825</v>
      </c>
      <c r="D64" s="421" t="s">
        <v>1826</v>
      </c>
      <c r="E64" s="422"/>
      <c r="F64" s="422"/>
      <c r="G64" s="423"/>
      <c r="H64" s="163">
        <v>0</v>
      </c>
      <c r="I64" s="179">
        <v>0</v>
      </c>
      <c r="J64" s="163">
        <v>0</v>
      </c>
    </row>
    <row r="65" spans="2:10">
      <c r="B65" s="161" t="s">
        <v>111</v>
      </c>
      <c r="C65" s="162" t="s">
        <v>1827</v>
      </c>
      <c r="D65" s="421" t="s">
        <v>1828</v>
      </c>
      <c r="E65" s="422"/>
      <c r="F65" s="422"/>
      <c r="G65" s="423"/>
      <c r="H65" s="163">
        <v>0</v>
      </c>
      <c r="I65" s="179">
        <v>0</v>
      </c>
      <c r="J65" s="163">
        <v>0</v>
      </c>
    </row>
    <row r="66" spans="2:10">
      <c r="B66" s="161" t="s">
        <v>111</v>
      </c>
      <c r="C66" s="162" t="s">
        <v>1829</v>
      </c>
      <c r="D66" s="421" t="s">
        <v>1830</v>
      </c>
      <c r="E66" s="422"/>
      <c r="F66" s="422"/>
      <c r="G66" s="423"/>
      <c r="H66" s="163">
        <v>0</v>
      </c>
      <c r="I66" s="179">
        <v>0</v>
      </c>
      <c r="J66" s="163">
        <v>0</v>
      </c>
    </row>
    <row r="67" spans="2:10">
      <c r="B67" s="161" t="s">
        <v>4</v>
      </c>
      <c r="C67" s="162" t="s">
        <v>48</v>
      </c>
      <c r="D67" s="421" t="s">
        <v>49</v>
      </c>
      <c r="E67" s="422"/>
      <c r="F67" s="422"/>
      <c r="G67" s="423"/>
      <c r="H67" s="163">
        <v>963609.54</v>
      </c>
      <c r="I67" s="179">
        <v>2095900</v>
      </c>
      <c r="J67" s="163">
        <v>-1132290.46</v>
      </c>
    </row>
    <row r="68" spans="2:10">
      <c r="B68" s="161" t="s">
        <v>111</v>
      </c>
      <c r="C68" s="162" t="s">
        <v>1831</v>
      </c>
      <c r="D68" s="421" t="s">
        <v>1832</v>
      </c>
      <c r="E68" s="422"/>
      <c r="F68" s="422"/>
      <c r="G68" s="423"/>
      <c r="H68" s="163">
        <v>800582.03</v>
      </c>
      <c r="I68" s="179">
        <v>1984200</v>
      </c>
      <c r="J68" s="163">
        <v>-1183617.97</v>
      </c>
    </row>
    <row r="69" spans="2:10">
      <c r="B69" s="161" t="s">
        <v>111</v>
      </c>
      <c r="C69" s="162" t="s">
        <v>1833</v>
      </c>
      <c r="D69" s="421" t="s">
        <v>1834</v>
      </c>
      <c r="E69" s="422"/>
      <c r="F69" s="422"/>
      <c r="G69" s="423"/>
      <c r="H69" s="163">
        <v>0</v>
      </c>
      <c r="I69" s="179">
        <v>0</v>
      </c>
      <c r="J69" s="163">
        <v>0</v>
      </c>
    </row>
    <row r="70" spans="2:10">
      <c r="B70" s="161" t="s">
        <v>111</v>
      </c>
      <c r="C70" s="162" t="s">
        <v>1835</v>
      </c>
      <c r="D70" s="421" t="s">
        <v>1836</v>
      </c>
      <c r="E70" s="422"/>
      <c r="F70" s="422"/>
      <c r="G70" s="423"/>
      <c r="H70" s="163">
        <v>0</v>
      </c>
      <c r="I70" s="179">
        <v>0</v>
      </c>
      <c r="J70" s="163">
        <v>0</v>
      </c>
    </row>
    <row r="71" spans="2:10">
      <c r="B71" s="161" t="s">
        <v>111</v>
      </c>
      <c r="C71" s="162" t="s">
        <v>1837</v>
      </c>
      <c r="D71" s="421" t="s">
        <v>1838</v>
      </c>
      <c r="E71" s="422"/>
      <c r="F71" s="422"/>
      <c r="G71" s="423"/>
      <c r="H71" s="163">
        <v>15492.56</v>
      </c>
      <c r="I71" s="179">
        <v>6700</v>
      </c>
      <c r="J71" s="163">
        <v>8792.56</v>
      </c>
    </row>
    <row r="72" spans="2:10">
      <c r="B72" s="161" t="s">
        <v>111</v>
      </c>
      <c r="C72" s="162" t="s">
        <v>1839</v>
      </c>
      <c r="D72" s="421" t="s">
        <v>1840</v>
      </c>
      <c r="E72" s="422"/>
      <c r="F72" s="422"/>
      <c r="G72" s="423"/>
      <c r="H72" s="163">
        <v>147534.95000000001</v>
      </c>
      <c r="I72" s="179">
        <v>105000</v>
      </c>
      <c r="J72" s="163">
        <v>42534.95</v>
      </c>
    </row>
    <row r="73" spans="2:10">
      <c r="B73" s="158" t="s">
        <v>11</v>
      </c>
      <c r="C73" s="159" t="s">
        <v>50</v>
      </c>
      <c r="D73" s="424" t="s">
        <v>51</v>
      </c>
      <c r="E73" s="422"/>
      <c r="F73" s="422"/>
      <c r="G73" s="423"/>
      <c r="H73" s="160">
        <v>1017833.64</v>
      </c>
      <c r="I73" s="178">
        <v>2144900</v>
      </c>
      <c r="J73" s="160">
        <v>-1127066.3600000001</v>
      </c>
    </row>
    <row r="74" spans="2:10">
      <c r="B74" s="161" t="s">
        <v>4</v>
      </c>
      <c r="C74" s="162" t="s">
        <v>52</v>
      </c>
      <c r="D74" s="421" t="s">
        <v>53</v>
      </c>
      <c r="E74" s="422"/>
      <c r="F74" s="422"/>
      <c r="G74" s="423"/>
      <c r="H74" s="163">
        <v>1018474.56</v>
      </c>
      <c r="I74" s="179">
        <v>2296100</v>
      </c>
      <c r="J74" s="163">
        <v>-1277625.44</v>
      </c>
    </row>
    <row r="75" spans="2:10">
      <c r="B75" s="161" t="s">
        <v>111</v>
      </c>
      <c r="C75" s="162" t="s">
        <v>1841</v>
      </c>
      <c r="D75" s="421" t="s">
        <v>1842</v>
      </c>
      <c r="E75" s="422"/>
      <c r="F75" s="422"/>
      <c r="G75" s="423"/>
      <c r="H75" s="163">
        <v>24909.84</v>
      </c>
      <c r="I75" s="179">
        <v>54900</v>
      </c>
      <c r="J75" s="163">
        <v>-29990.16</v>
      </c>
    </row>
    <row r="76" spans="2:10">
      <c r="B76" s="161" t="s">
        <v>111</v>
      </c>
      <c r="C76" s="162" t="s">
        <v>1843</v>
      </c>
      <c r="D76" s="421" t="s">
        <v>1844</v>
      </c>
      <c r="E76" s="422"/>
      <c r="F76" s="422"/>
      <c r="G76" s="423"/>
      <c r="H76" s="163">
        <v>485647.22</v>
      </c>
      <c r="I76" s="179">
        <v>1699100</v>
      </c>
      <c r="J76" s="163">
        <v>-1213452.78</v>
      </c>
    </row>
    <row r="77" spans="2:10">
      <c r="B77" s="161" t="s">
        <v>111</v>
      </c>
      <c r="C77" s="162" t="s">
        <v>1845</v>
      </c>
      <c r="D77" s="421" t="s">
        <v>1846</v>
      </c>
      <c r="E77" s="422"/>
      <c r="F77" s="422"/>
      <c r="G77" s="423"/>
      <c r="H77" s="163">
        <v>271862.81</v>
      </c>
      <c r="I77" s="179">
        <v>258300</v>
      </c>
      <c r="J77" s="163">
        <v>13562.81</v>
      </c>
    </row>
    <row r="78" spans="2:10">
      <c r="B78" s="161" t="s">
        <v>111</v>
      </c>
      <c r="C78" s="162" t="s">
        <v>1847</v>
      </c>
      <c r="D78" s="421" t="s">
        <v>2040</v>
      </c>
      <c r="E78" s="422"/>
      <c r="F78" s="422"/>
      <c r="G78" s="423"/>
      <c r="H78" s="163">
        <v>74816.31</v>
      </c>
      <c r="I78" s="179">
        <v>92700</v>
      </c>
      <c r="J78" s="163">
        <v>-17883.689999999999</v>
      </c>
    </row>
    <row r="79" spans="2:10">
      <c r="B79" s="161" t="s">
        <v>111</v>
      </c>
      <c r="C79" s="162" t="s">
        <v>1848</v>
      </c>
      <c r="D79" s="421" t="s">
        <v>1849</v>
      </c>
      <c r="E79" s="422"/>
      <c r="F79" s="422"/>
      <c r="G79" s="423"/>
      <c r="H79" s="163">
        <v>161238.38</v>
      </c>
      <c r="I79" s="179">
        <v>191100</v>
      </c>
      <c r="J79" s="163">
        <v>-29861.62</v>
      </c>
    </row>
    <row r="80" spans="2:10">
      <c r="B80" s="161" t="s">
        <v>111</v>
      </c>
      <c r="C80" s="162" t="s">
        <v>1850</v>
      </c>
      <c r="D80" s="421" t="s">
        <v>1851</v>
      </c>
      <c r="E80" s="422"/>
      <c r="F80" s="422"/>
      <c r="G80" s="423"/>
      <c r="H80" s="163">
        <v>0</v>
      </c>
      <c r="I80" s="179">
        <v>0</v>
      </c>
      <c r="J80" s="163">
        <v>0</v>
      </c>
    </row>
    <row r="81" spans="2:10">
      <c r="B81" s="161" t="s">
        <v>111</v>
      </c>
      <c r="C81" s="162" t="s">
        <v>1852</v>
      </c>
      <c r="D81" s="421" t="s">
        <v>1853</v>
      </c>
      <c r="E81" s="422"/>
      <c r="F81" s="422"/>
      <c r="G81" s="423"/>
      <c r="H81" s="163">
        <v>0</v>
      </c>
      <c r="I81" s="179">
        <v>0</v>
      </c>
      <c r="J81" s="163">
        <v>0</v>
      </c>
    </row>
    <row r="82" spans="2:10">
      <c r="B82" s="161" t="s">
        <v>111</v>
      </c>
      <c r="C82" s="162" t="s">
        <v>2041</v>
      </c>
      <c r="D82" s="421" t="s">
        <v>2042</v>
      </c>
      <c r="E82" s="422"/>
      <c r="F82" s="422"/>
      <c r="G82" s="423"/>
      <c r="H82" s="163">
        <v>0</v>
      </c>
      <c r="I82" s="179">
        <v>0</v>
      </c>
      <c r="J82" s="163">
        <v>0</v>
      </c>
    </row>
    <row r="83" spans="2:10">
      <c r="B83" s="161" t="s">
        <v>4</v>
      </c>
      <c r="C83" s="162" t="s">
        <v>54</v>
      </c>
      <c r="D83" s="421" t="s">
        <v>2043</v>
      </c>
      <c r="E83" s="422"/>
      <c r="F83" s="422"/>
      <c r="G83" s="423"/>
      <c r="H83" s="163">
        <v>0</v>
      </c>
      <c r="I83" s="179">
        <v>0</v>
      </c>
      <c r="J83" s="163">
        <v>0</v>
      </c>
    </row>
    <row r="84" spans="2:10">
      <c r="B84" s="161" t="s">
        <v>111</v>
      </c>
      <c r="C84" s="162" t="s">
        <v>1854</v>
      </c>
      <c r="D84" s="421" t="s">
        <v>2044</v>
      </c>
      <c r="E84" s="422"/>
      <c r="F84" s="422"/>
      <c r="G84" s="423"/>
      <c r="H84" s="163">
        <v>0</v>
      </c>
      <c r="I84" s="179">
        <v>0</v>
      </c>
      <c r="J84" s="163">
        <v>0</v>
      </c>
    </row>
    <row r="85" spans="2:10">
      <c r="B85" s="161" t="s">
        <v>111</v>
      </c>
      <c r="C85" s="162" t="s">
        <v>1855</v>
      </c>
      <c r="D85" s="421" t="s">
        <v>2045</v>
      </c>
      <c r="E85" s="422"/>
      <c r="F85" s="422"/>
      <c r="G85" s="423"/>
      <c r="H85" s="163">
        <v>0</v>
      </c>
      <c r="I85" s="179">
        <v>0</v>
      </c>
      <c r="J85" s="163">
        <v>0</v>
      </c>
    </row>
    <row r="86" spans="2:10">
      <c r="B86" s="161" t="s">
        <v>111</v>
      </c>
      <c r="C86" s="162" t="s">
        <v>1856</v>
      </c>
      <c r="D86" s="421" t="s">
        <v>2046</v>
      </c>
      <c r="E86" s="422"/>
      <c r="F86" s="422"/>
      <c r="G86" s="423"/>
      <c r="H86" s="163">
        <v>0</v>
      </c>
      <c r="I86" s="179">
        <v>0</v>
      </c>
      <c r="J86" s="163">
        <v>0</v>
      </c>
    </row>
    <row r="87" spans="2:10">
      <c r="B87" s="161" t="s">
        <v>111</v>
      </c>
      <c r="C87" s="162" t="s">
        <v>1857</v>
      </c>
      <c r="D87" s="421" t="s">
        <v>1858</v>
      </c>
      <c r="E87" s="422"/>
      <c r="F87" s="422"/>
      <c r="G87" s="423"/>
      <c r="H87" s="163">
        <v>0</v>
      </c>
      <c r="I87" s="179">
        <v>0</v>
      </c>
      <c r="J87" s="163">
        <v>0</v>
      </c>
    </row>
    <row r="88" spans="2:10">
      <c r="B88" s="161" t="s">
        <v>4</v>
      </c>
      <c r="C88" s="162" t="s">
        <v>55</v>
      </c>
      <c r="D88" s="421" t="s">
        <v>56</v>
      </c>
      <c r="E88" s="422"/>
      <c r="F88" s="422"/>
      <c r="G88" s="423"/>
      <c r="H88" s="163">
        <v>13174.62</v>
      </c>
      <c r="I88" s="179">
        <v>20800</v>
      </c>
      <c r="J88" s="163">
        <v>-7625.38</v>
      </c>
    </row>
    <row r="89" spans="2:10">
      <c r="B89" s="161" t="s">
        <v>111</v>
      </c>
      <c r="C89" s="162" t="s">
        <v>1859</v>
      </c>
      <c r="D89" s="421" t="s">
        <v>1860</v>
      </c>
      <c r="E89" s="422"/>
      <c r="F89" s="422"/>
      <c r="G89" s="423"/>
      <c r="H89" s="163">
        <v>2876.92</v>
      </c>
      <c r="I89" s="179">
        <v>2600</v>
      </c>
      <c r="J89" s="163">
        <v>276.92</v>
      </c>
    </row>
    <row r="90" spans="2:10">
      <c r="B90" s="161" t="s">
        <v>111</v>
      </c>
      <c r="C90" s="162" t="s">
        <v>1861</v>
      </c>
      <c r="D90" s="421" t="s">
        <v>1862</v>
      </c>
      <c r="E90" s="422"/>
      <c r="F90" s="422"/>
      <c r="G90" s="423"/>
      <c r="H90" s="163">
        <v>0</v>
      </c>
      <c r="I90" s="179">
        <v>0</v>
      </c>
      <c r="J90" s="163">
        <v>0</v>
      </c>
    </row>
    <row r="91" spans="2:10">
      <c r="B91" s="161" t="s">
        <v>111</v>
      </c>
      <c r="C91" s="162" t="s">
        <v>1863</v>
      </c>
      <c r="D91" s="421" t="s">
        <v>1864</v>
      </c>
      <c r="E91" s="422"/>
      <c r="F91" s="422"/>
      <c r="G91" s="423"/>
      <c r="H91" s="163">
        <v>10297.700000000001</v>
      </c>
      <c r="I91" s="179">
        <v>18200</v>
      </c>
      <c r="J91" s="163">
        <v>-7902.3</v>
      </c>
    </row>
    <row r="92" spans="2:10">
      <c r="B92" s="161" t="s">
        <v>111</v>
      </c>
      <c r="C92" s="162" t="s">
        <v>1865</v>
      </c>
      <c r="D92" s="421" t="s">
        <v>1866</v>
      </c>
      <c r="E92" s="422"/>
      <c r="F92" s="422"/>
      <c r="G92" s="423"/>
      <c r="H92" s="163">
        <v>0</v>
      </c>
      <c r="I92" s="179">
        <v>0</v>
      </c>
      <c r="J92" s="163">
        <v>0</v>
      </c>
    </row>
    <row r="93" spans="2:10">
      <c r="B93" s="161" t="s">
        <v>111</v>
      </c>
      <c r="C93" s="162" t="s">
        <v>1867</v>
      </c>
      <c r="D93" s="421" t="s">
        <v>1868</v>
      </c>
      <c r="E93" s="422"/>
      <c r="F93" s="422"/>
      <c r="G93" s="423"/>
      <c r="H93" s="163">
        <v>0</v>
      </c>
      <c r="I93" s="179">
        <v>0</v>
      </c>
      <c r="J93" s="163">
        <v>0</v>
      </c>
    </row>
    <row r="94" spans="2:10">
      <c r="B94" s="158" t="s">
        <v>11</v>
      </c>
      <c r="C94" s="159" t="s">
        <v>57</v>
      </c>
      <c r="D94" s="424" t="s">
        <v>58</v>
      </c>
      <c r="E94" s="422"/>
      <c r="F94" s="422"/>
      <c r="G94" s="423"/>
      <c r="H94" s="160">
        <v>1031649.18</v>
      </c>
      <c r="I94" s="178">
        <v>2316900</v>
      </c>
      <c r="J94" s="160">
        <v>-1285250.82</v>
      </c>
    </row>
    <row r="95" spans="2:10">
      <c r="B95" s="158" t="s">
        <v>59</v>
      </c>
      <c r="C95" s="159" t="s">
        <v>59</v>
      </c>
      <c r="D95" s="424" t="s">
        <v>2047</v>
      </c>
      <c r="E95" s="422"/>
      <c r="F95" s="422"/>
      <c r="G95" s="423"/>
      <c r="H95" s="160">
        <v>-13815.54</v>
      </c>
      <c r="I95" s="178">
        <v>-172000</v>
      </c>
      <c r="J95" s="160">
        <v>158184.46</v>
      </c>
    </row>
    <row r="96" spans="2:10">
      <c r="B96" s="158" t="s">
        <v>60</v>
      </c>
      <c r="C96" s="159" t="s">
        <v>60</v>
      </c>
      <c r="D96" s="424" t="s">
        <v>61</v>
      </c>
      <c r="E96" s="422"/>
      <c r="F96" s="422"/>
      <c r="G96" s="423"/>
      <c r="H96" s="160">
        <v>296011.99</v>
      </c>
      <c r="I96" s="178">
        <v>-327400</v>
      </c>
      <c r="J96" s="160">
        <v>623411.99</v>
      </c>
    </row>
    <row r="97" spans="2:10">
      <c r="B97" s="161" t="s">
        <v>4</v>
      </c>
      <c r="C97" s="162" t="s">
        <v>62</v>
      </c>
      <c r="D97" s="421" t="s">
        <v>63</v>
      </c>
      <c r="E97" s="422"/>
      <c r="F97" s="422"/>
      <c r="G97" s="423"/>
      <c r="H97" s="163">
        <v>88992.81</v>
      </c>
      <c r="I97" s="179">
        <v>88800</v>
      </c>
      <c r="J97" s="163">
        <v>192.81</v>
      </c>
    </row>
    <row r="98" spans="2:10">
      <c r="B98" s="161" t="s">
        <v>111</v>
      </c>
      <c r="C98" s="162" t="s">
        <v>1869</v>
      </c>
      <c r="D98" s="421" t="s">
        <v>1870</v>
      </c>
      <c r="E98" s="422"/>
      <c r="F98" s="422"/>
      <c r="G98" s="423"/>
      <c r="H98" s="163">
        <v>48189.06</v>
      </c>
      <c r="I98" s="179">
        <v>48200</v>
      </c>
      <c r="J98" s="163">
        <v>-10.94</v>
      </c>
    </row>
    <row r="99" spans="2:10">
      <c r="B99" s="161" t="s">
        <v>111</v>
      </c>
      <c r="C99" s="162" t="s">
        <v>1871</v>
      </c>
      <c r="D99" s="421" t="s">
        <v>1872</v>
      </c>
      <c r="E99" s="422"/>
      <c r="F99" s="422"/>
      <c r="G99" s="423"/>
      <c r="H99" s="163">
        <v>0</v>
      </c>
      <c r="I99" s="179">
        <v>0</v>
      </c>
      <c r="J99" s="163">
        <v>0</v>
      </c>
    </row>
    <row r="100" spans="2:10">
      <c r="B100" s="161" t="s">
        <v>111</v>
      </c>
      <c r="C100" s="162" t="s">
        <v>1873</v>
      </c>
      <c r="D100" s="421" t="s">
        <v>1874</v>
      </c>
      <c r="E100" s="422"/>
      <c r="F100" s="422"/>
      <c r="G100" s="423"/>
      <c r="H100" s="163">
        <v>40803.75</v>
      </c>
      <c r="I100" s="179">
        <v>40600</v>
      </c>
      <c r="J100" s="163">
        <v>203.75</v>
      </c>
    </row>
    <row r="101" spans="2:10">
      <c r="B101" s="161" t="s">
        <v>111</v>
      </c>
      <c r="C101" s="162" t="s">
        <v>1875</v>
      </c>
      <c r="D101" s="421" t="s">
        <v>1876</v>
      </c>
      <c r="E101" s="422"/>
      <c r="F101" s="422"/>
      <c r="G101" s="423"/>
      <c r="H101" s="163">
        <v>0</v>
      </c>
      <c r="I101" s="179">
        <v>0</v>
      </c>
      <c r="J101" s="163">
        <v>0</v>
      </c>
    </row>
    <row r="102" spans="2:10">
      <c r="B102" s="161" t="s">
        <v>111</v>
      </c>
      <c r="C102" s="162" t="s">
        <v>2048</v>
      </c>
      <c r="D102" s="421" t="s">
        <v>2049</v>
      </c>
      <c r="E102" s="422"/>
      <c r="F102" s="422"/>
      <c r="G102" s="423"/>
      <c r="H102" s="163">
        <v>0</v>
      </c>
      <c r="I102" s="179">
        <v>0</v>
      </c>
      <c r="J102" s="163">
        <v>0</v>
      </c>
    </row>
    <row r="103" spans="2:10">
      <c r="B103" s="161" t="s">
        <v>4</v>
      </c>
      <c r="C103" s="162" t="s">
        <v>64</v>
      </c>
      <c r="D103" s="421" t="s">
        <v>2050</v>
      </c>
      <c r="E103" s="422"/>
      <c r="F103" s="422"/>
      <c r="G103" s="423"/>
      <c r="H103" s="163">
        <v>0</v>
      </c>
      <c r="I103" s="179">
        <v>0</v>
      </c>
      <c r="J103" s="163">
        <v>0</v>
      </c>
    </row>
    <row r="104" spans="2:10">
      <c r="B104" s="161" t="s">
        <v>111</v>
      </c>
      <c r="C104" s="162" t="s">
        <v>1877</v>
      </c>
      <c r="D104" s="421" t="s">
        <v>2050</v>
      </c>
      <c r="E104" s="422"/>
      <c r="F104" s="422"/>
      <c r="G104" s="423"/>
      <c r="H104" s="163">
        <v>0</v>
      </c>
      <c r="I104" s="179">
        <v>0</v>
      </c>
      <c r="J104" s="163">
        <v>0</v>
      </c>
    </row>
    <row r="105" spans="2:10">
      <c r="B105" s="161" t="s">
        <v>4</v>
      </c>
      <c r="C105" s="162" t="s">
        <v>65</v>
      </c>
      <c r="D105" s="421" t="s">
        <v>66</v>
      </c>
      <c r="E105" s="422"/>
      <c r="F105" s="422"/>
      <c r="G105" s="423"/>
      <c r="H105" s="163">
        <v>0</v>
      </c>
      <c r="I105" s="179">
        <v>0</v>
      </c>
      <c r="J105" s="163">
        <v>0</v>
      </c>
    </row>
    <row r="106" spans="2:10">
      <c r="B106" s="161" t="s">
        <v>111</v>
      </c>
      <c r="C106" s="162" t="s">
        <v>1878</v>
      </c>
      <c r="D106" s="421" t="s">
        <v>66</v>
      </c>
      <c r="E106" s="422"/>
      <c r="F106" s="422"/>
      <c r="G106" s="423"/>
      <c r="H106" s="163">
        <v>0</v>
      </c>
      <c r="I106" s="179">
        <v>0</v>
      </c>
      <c r="J106" s="163">
        <v>0</v>
      </c>
    </row>
    <row r="107" spans="2:10">
      <c r="B107" s="158" t="s">
        <v>11</v>
      </c>
      <c r="C107" s="159" t="s">
        <v>67</v>
      </c>
      <c r="D107" s="424" t="s">
        <v>68</v>
      </c>
      <c r="E107" s="422"/>
      <c r="F107" s="422"/>
      <c r="G107" s="423"/>
      <c r="H107" s="160">
        <v>88992.81</v>
      </c>
      <c r="I107" s="178">
        <v>88800</v>
      </c>
      <c r="J107" s="160">
        <v>192.81</v>
      </c>
    </row>
    <row r="108" spans="2:10">
      <c r="B108" s="161" t="s">
        <v>4</v>
      </c>
      <c r="C108" s="162" t="s">
        <v>69</v>
      </c>
      <c r="D108" s="421" t="s">
        <v>70</v>
      </c>
      <c r="E108" s="422"/>
      <c r="F108" s="422"/>
      <c r="G108" s="423"/>
      <c r="H108" s="163">
        <v>319786.86</v>
      </c>
      <c r="I108" s="179">
        <v>279600</v>
      </c>
      <c r="J108" s="163">
        <v>40186.86</v>
      </c>
    </row>
    <row r="109" spans="2:10">
      <c r="B109" s="161" t="s">
        <v>111</v>
      </c>
      <c r="C109" s="162" t="s">
        <v>1879</v>
      </c>
      <c r="D109" s="421" t="s">
        <v>1880</v>
      </c>
      <c r="E109" s="422"/>
      <c r="F109" s="422"/>
      <c r="G109" s="423"/>
      <c r="H109" s="163">
        <v>212248.91</v>
      </c>
      <c r="I109" s="179">
        <v>167200</v>
      </c>
      <c r="J109" s="163">
        <v>45048.91</v>
      </c>
    </row>
    <row r="110" spans="2:10">
      <c r="B110" s="161" t="s">
        <v>111</v>
      </c>
      <c r="C110" s="162" t="s">
        <v>1881</v>
      </c>
      <c r="D110" s="421" t="s">
        <v>1882</v>
      </c>
      <c r="E110" s="422"/>
      <c r="F110" s="422"/>
      <c r="G110" s="423"/>
      <c r="H110" s="163">
        <v>0</v>
      </c>
      <c r="I110" s="179">
        <v>0</v>
      </c>
      <c r="J110" s="163">
        <v>0</v>
      </c>
    </row>
    <row r="111" spans="2:10">
      <c r="B111" s="161" t="s">
        <v>111</v>
      </c>
      <c r="C111" s="162" t="s">
        <v>1883</v>
      </c>
      <c r="D111" s="421" t="s">
        <v>1884</v>
      </c>
      <c r="E111" s="422"/>
      <c r="F111" s="422"/>
      <c r="G111" s="423"/>
      <c r="H111" s="163">
        <v>42421.52</v>
      </c>
      <c r="I111" s="179">
        <v>48400</v>
      </c>
      <c r="J111" s="163">
        <v>-5978.48</v>
      </c>
    </row>
    <row r="112" spans="2:10">
      <c r="B112" s="161" t="s">
        <v>111</v>
      </c>
      <c r="C112" s="162" t="s">
        <v>1885</v>
      </c>
      <c r="D112" s="421" t="s">
        <v>1886</v>
      </c>
      <c r="E112" s="422"/>
      <c r="F112" s="422"/>
      <c r="G112" s="423"/>
      <c r="H112" s="163">
        <v>65116.43</v>
      </c>
      <c r="I112" s="179">
        <v>64000</v>
      </c>
      <c r="J112" s="163">
        <v>1116.43</v>
      </c>
    </row>
    <row r="113" spans="2:10">
      <c r="B113" s="161" t="s">
        <v>111</v>
      </c>
      <c r="C113" s="162" t="s">
        <v>1887</v>
      </c>
      <c r="D113" s="421" t="s">
        <v>2051</v>
      </c>
      <c r="E113" s="422"/>
      <c r="F113" s="422"/>
      <c r="G113" s="423"/>
      <c r="H113" s="163">
        <v>0</v>
      </c>
      <c r="I113" s="179">
        <v>0</v>
      </c>
      <c r="J113" s="163">
        <v>0</v>
      </c>
    </row>
    <row r="114" spans="2:10">
      <c r="B114" s="161" t="s">
        <v>4</v>
      </c>
      <c r="C114" s="162" t="s">
        <v>71</v>
      </c>
      <c r="D114" s="421" t="s">
        <v>2052</v>
      </c>
      <c r="E114" s="422"/>
      <c r="F114" s="422"/>
      <c r="G114" s="423"/>
      <c r="H114" s="163">
        <v>0</v>
      </c>
      <c r="I114" s="179">
        <v>0</v>
      </c>
      <c r="J114" s="163">
        <v>0</v>
      </c>
    </row>
    <row r="115" spans="2:10">
      <c r="B115" s="161" t="s">
        <v>111</v>
      </c>
      <c r="C115" s="162" t="s">
        <v>1888</v>
      </c>
      <c r="D115" s="421" t="s">
        <v>2053</v>
      </c>
      <c r="E115" s="422"/>
      <c r="F115" s="422"/>
      <c r="G115" s="423"/>
      <c r="H115" s="163">
        <v>0</v>
      </c>
      <c r="I115" s="179">
        <v>0</v>
      </c>
      <c r="J115" s="163">
        <v>0</v>
      </c>
    </row>
    <row r="116" spans="2:10">
      <c r="B116" s="161" t="s">
        <v>4</v>
      </c>
      <c r="C116" s="162" t="s">
        <v>72</v>
      </c>
      <c r="D116" s="421" t="s">
        <v>73</v>
      </c>
      <c r="E116" s="422"/>
      <c r="F116" s="422"/>
      <c r="G116" s="423"/>
      <c r="H116" s="163">
        <v>0</v>
      </c>
      <c r="I116" s="179">
        <v>0</v>
      </c>
      <c r="J116" s="163">
        <v>0</v>
      </c>
    </row>
    <row r="117" spans="2:10">
      <c r="B117" s="161" t="s">
        <v>111</v>
      </c>
      <c r="C117" s="162" t="s">
        <v>1889</v>
      </c>
      <c r="D117" s="421" t="s">
        <v>73</v>
      </c>
      <c r="E117" s="422"/>
      <c r="F117" s="422"/>
      <c r="G117" s="423"/>
      <c r="H117" s="163">
        <v>0</v>
      </c>
      <c r="I117" s="179">
        <v>0</v>
      </c>
      <c r="J117" s="163">
        <v>0</v>
      </c>
    </row>
    <row r="118" spans="2:10">
      <c r="B118" s="158" t="s">
        <v>11</v>
      </c>
      <c r="C118" s="159" t="s">
        <v>74</v>
      </c>
      <c r="D118" s="424" t="s">
        <v>75</v>
      </c>
      <c r="E118" s="422"/>
      <c r="F118" s="422"/>
      <c r="G118" s="423"/>
      <c r="H118" s="160">
        <v>319786.86</v>
      </c>
      <c r="I118" s="178">
        <v>279600</v>
      </c>
      <c r="J118" s="160">
        <v>40186.86</v>
      </c>
    </row>
    <row r="119" spans="2:10">
      <c r="B119" s="158" t="s">
        <v>76</v>
      </c>
      <c r="C119" s="159" t="s">
        <v>76</v>
      </c>
      <c r="D119" s="424" t="s">
        <v>77</v>
      </c>
      <c r="E119" s="422"/>
      <c r="F119" s="422"/>
      <c r="G119" s="423"/>
      <c r="H119" s="160">
        <v>-230794.05</v>
      </c>
      <c r="I119" s="178">
        <v>-190800</v>
      </c>
      <c r="J119" s="160">
        <v>-39994.050000000003</v>
      </c>
    </row>
    <row r="120" spans="2:10">
      <c r="B120" s="158" t="s">
        <v>78</v>
      </c>
      <c r="C120" s="159" t="s">
        <v>78</v>
      </c>
      <c r="D120" s="424" t="s">
        <v>79</v>
      </c>
      <c r="E120" s="422"/>
      <c r="F120" s="422"/>
      <c r="G120" s="423"/>
      <c r="H120" s="160">
        <v>65217.94</v>
      </c>
      <c r="I120" s="178">
        <v>-518200</v>
      </c>
      <c r="J120" s="160">
        <v>583417.93999999994</v>
      </c>
    </row>
    <row r="121" spans="2:10">
      <c r="B121" s="161" t="s">
        <v>4</v>
      </c>
      <c r="C121" s="162" t="s">
        <v>80</v>
      </c>
      <c r="D121" s="421" t="s">
        <v>81</v>
      </c>
      <c r="E121" s="422"/>
      <c r="F121" s="422"/>
      <c r="G121" s="423"/>
      <c r="H121" s="163">
        <v>56236.47</v>
      </c>
      <c r="I121" s="179">
        <v>0</v>
      </c>
      <c r="J121" s="163">
        <v>56236.47</v>
      </c>
    </row>
    <row r="122" spans="2:10">
      <c r="B122" s="161" t="s">
        <v>111</v>
      </c>
      <c r="C122" s="162" t="s">
        <v>1890</v>
      </c>
      <c r="D122" s="421" t="s">
        <v>81</v>
      </c>
      <c r="E122" s="422"/>
      <c r="F122" s="422"/>
      <c r="G122" s="423"/>
      <c r="H122" s="163">
        <v>56236.47</v>
      </c>
      <c r="I122" s="179">
        <v>0</v>
      </c>
      <c r="J122" s="163">
        <v>56236.47</v>
      </c>
    </row>
    <row r="123" spans="2:10">
      <c r="B123" s="161" t="s">
        <v>4</v>
      </c>
      <c r="C123" s="162" t="s">
        <v>82</v>
      </c>
      <c r="D123" s="421" t="s">
        <v>83</v>
      </c>
      <c r="E123" s="422"/>
      <c r="F123" s="422"/>
      <c r="G123" s="423"/>
      <c r="H123" s="163">
        <v>1604293.22</v>
      </c>
      <c r="I123" s="179">
        <v>0</v>
      </c>
      <c r="J123" s="163">
        <v>1604293.22</v>
      </c>
    </row>
    <row r="124" spans="2:10">
      <c r="B124" s="161" t="s">
        <v>111</v>
      </c>
      <c r="C124" s="162" t="s">
        <v>1891</v>
      </c>
      <c r="D124" s="421" t="s">
        <v>83</v>
      </c>
      <c r="E124" s="422"/>
      <c r="F124" s="422"/>
      <c r="G124" s="423"/>
      <c r="H124" s="163">
        <v>1604293.22</v>
      </c>
      <c r="I124" s="179">
        <v>0</v>
      </c>
      <c r="J124" s="163">
        <v>1604293.22</v>
      </c>
    </row>
    <row r="125" spans="2:10">
      <c r="B125" s="161" t="s">
        <v>4</v>
      </c>
      <c r="C125" s="162" t="s">
        <v>84</v>
      </c>
      <c r="D125" s="421" t="s">
        <v>85</v>
      </c>
      <c r="E125" s="422"/>
      <c r="F125" s="422"/>
      <c r="G125" s="423"/>
      <c r="H125" s="163">
        <v>0</v>
      </c>
      <c r="I125" s="179">
        <v>0</v>
      </c>
      <c r="J125" s="163">
        <v>0</v>
      </c>
    </row>
    <row r="126" spans="2:10">
      <c r="B126" s="161" t="s">
        <v>111</v>
      </c>
      <c r="C126" s="162" t="s">
        <v>1892</v>
      </c>
      <c r="D126" s="421" t="s">
        <v>85</v>
      </c>
      <c r="E126" s="422"/>
      <c r="F126" s="422"/>
      <c r="G126" s="423"/>
      <c r="H126" s="163">
        <v>0</v>
      </c>
      <c r="I126" s="179">
        <v>0</v>
      </c>
      <c r="J126" s="163">
        <v>0</v>
      </c>
    </row>
    <row r="127" spans="2:10">
      <c r="B127" s="158" t="s">
        <v>11</v>
      </c>
      <c r="C127" s="159" t="s">
        <v>86</v>
      </c>
      <c r="D127" s="424" t="s">
        <v>87</v>
      </c>
      <c r="E127" s="422"/>
      <c r="F127" s="422"/>
      <c r="G127" s="423"/>
      <c r="H127" s="160">
        <v>1660529.69</v>
      </c>
      <c r="I127" s="178">
        <v>0</v>
      </c>
      <c r="J127" s="160">
        <v>1660529.69</v>
      </c>
    </row>
    <row r="128" spans="2:10">
      <c r="B128" s="161" t="s">
        <v>4</v>
      </c>
      <c r="C128" s="162" t="s">
        <v>88</v>
      </c>
      <c r="D128" s="421" t="s">
        <v>89</v>
      </c>
      <c r="E128" s="422"/>
      <c r="F128" s="422"/>
      <c r="G128" s="423"/>
      <c r="H128" s="163">
        <v>59577.56</v>
      </c>
      <c r="I128" s="179">
        <v>0</v>
      </c>
      <c r="J128" s="163">
        <v>59577.56</v>
      </c>
    </row>
    <row r="129" spans="2:10">
      <c r="B129" s="161" t="s">
        <v>111</v>
      </c>
      <c r="C129" s="162" t="s">
        <v>1893</v>
      </c>
      <c r="D129" s="421" t="s">
        <v>89</v>
      </c>
      <c r="E129" s="422"/>
      <c r="F129" s="422"/>
      <c r="G129" s="423"/>
      <c r="H129" s="163">
        <v>59577.56</v>
      </c>
      <c r="I129" s="179">
        <v>0</v>
      </c>
      <c r="J129" s="163">
        <v>59577.56</v>
      </c>
    </row>
    <row r="130" spans="2:10">
      <c r="B130" s="161" t="s">
        <v>4</v>
      </c>
      <c r="C130" s="162" t="s">
        <v>90</v>
      </c>
      <c r="D130" s="421" t="s">
        <v>91</v>
      </c>
      <c r="E130" s="422"/>
      <c r="F130" s="422"/>
      <c r="G130" s="423"/>
      <c r="H130" s="163">
        <v>1757052.29</v>
      </c>
      <c r="I130" s="179">
        <v>0</v>
      </c>
      <c r="J130" s="163">
        <v>1757052.29</v>
      </c>
    </row>
    <row r="131" spans="2:10">
      <c r="B131" s="161" t="s">
        <v>111</v>
      </c>
      <c r="C131" s="162" t="s">
        <v>1894</v>
      </c>
      <c r="D131" s="421" t="s">
        <v>91</v>
      </c>
      <c r="E131" s="422"/>
      <c r="F131" s="422"/>
      <c r="G131" s="423"/>
      <c r="H131" s="163">
        <v>1757052.29</v>
      </c>
      <c r="I131" s="179">
        <v>0</v>
      </c>
      <c r="J131" s="163">
        <v>1757052.29</v>
      </c>
    </row>
    <row r="132" spans="2:10">
      <c r="B132" s="161" t="s">
        <v>4</v>
      </c>
      <c r="C132" s="162" t="s">
        <v>92</v>
      </c>
      <c r="D132" s="421" t="s">
        <v>93</v>
      </c>
      <c r="E132" s="422"/>
      <c r="F132" s="422"/>
      <c r="G132" s="423"/>
      <c r="H132" s="163">
        <v>0</v>
      </c>
      <c r="I132" s="179">
        <v>0</v>
      </c>
      <c r="J132" s="163">
        <v>0</v>
      </c>
    </row>
    <row r="133" spans="2:10">
      <c r="B133" s="161" t="s">
        <v>111</v>
      </c>
      <c r="C133" s="162" t="s">
        <v>1895</v>
      </c>
      <c r="D133" s="421" t="s">
        <v>93</v>
      </c>
      <c r="E133" s="422"/>
      <c r="F133" s="422"/>
      <c r="G133" s="423"/>
      <c r="H133" s="163">
        <v>0</v>
      </c>
      <c r="I133" s="179">
        <v>0</v>
      </c>
      <c r="J133" s="163">
        <v>0</v>
      </c>
    </row>
    <row r="134" spans="2:10">
      <c r="B134" s="158" t="s">
        <v>11</v>
      </c>
      <c r="C134" s="159" t="s">
        <v>94</v>
      </c>
      <c r="D134" s="424" t="s">
        <v>95</v>
      </c>
      <c r="E134" s="422"/>
      <c r="F134" s="422"/>
      <c r="G134" s="423"/>
      <c r="H134" s="160">
        <v>1816629.85</v>
      </c>
      <c r="I134" s="178">
        <v>0</v>
      </c>
      <c r="J134" s="160">
        <v>1816629.85</v>
      </c>
    </row>
    <row r="135" spans="2:10">
      <c r="B135" s="158" t="s">
        <v>96</v>
      </c>
      <c r="C135" s="159" t="s">
        <v>96</v>
      </c>
      <c r="D135" s="424" t="s">
        <v>2054</v>
      </c>
      <c r="E135" s="422"/>
      <c r="F135" s="422"/>
      <c r="G135" s="423"/>
      <c r="H135" s="160">
        <v>-156100.16</v>
      </c>
      <c r="I135" s="178">
        <v>0</v>
      </c>
      <c r="J135" s="160">
        <v>-156100.16</v>
      </c>
    </row>
    <row r="136" spans="2:10">
      <c r="B136" s="158" t="s">
        <v>97</v>
      </c>
      <c r="C136" s="159" t="s">
        <v>97</v>
      </c>
      <c r="D136" s="424" t="s">
        <v>2055</v>
      </c>
      <c r="E136" s="422"/>
      <c r="F136" s="422"/>
      <c r="G136" s="423"/>
      <c r="H136" s="160">
        <v>-90882.22</v>
      </c>
      <c r="I136" s="178">
        <v>-518200</v>
      </c>
      <c r="J136" s="160">
        <v>427317.78</v>
      </c>
    </row>
    <row r="137" spans="2:10">
      <c r="B137" s="158" t="s">
        <v>228</v>
      </c>
      <c r="C137" s="159" t="s">
        <v>228</v>
      </c>
      <c r="D137" s="424" t="s">
        <v>228</v>
      </c>
      <c r="E137" s="422"/>
      <c r="F137" s="422"/>
      <c r="G137" s="423"/>
      <c r="H137" s="367" t="s">
        <v>228</v>
      </c>
      <c r="I137" s="367" t="s">
        <v>228</v>
      </c>
      <c r="J137" s="367" t="s">
        <v>228</v>
      </c>
    </row>
    <row r="138" spans="2:10">
      <c r="B138" s="368" t="s">
        <v>228</v>
      </c>
      <c r="C138" s="369" t="s">
        <v>228</v>
      </c>
      <c r="D138" s="434" t="s">
        <v>2056</v>
      </c>
      <c r="E138" s="432"/>
      <c r="F138" s="432"/>
      <c r="G138" s="433"/>
      <c r="H138" s="370">
        <v>-87898.58</v>
      </c>
      <c r="I138" s="371" t="s">
        <v>228</v>
      </c>
      <c r="J138" s="371" t="s">
        <v>228</v>
      </c>
    </row>
    <row r="139" spans="2:10">
      <c r="B139" s="158" t="s">
        <v>228</v>
      </c>
      <c r="C139" s="372" t="s">
        <v>106</v>
      </c>
      <c r="D139" s="424" t="s">
        <v>2417</v>
      </c>
      <c r="E139" s="422"/>
      <c r="F139" s="422"/>
      <c r="G139" s="423"/>
      <c r="H139" s="160">
        <v>1267712.97</v>
      </c>
      <c r="I139" s="367" t="s">
        <v>228</v>
      </c>
      <c r="J139" s="367" t="s">
        <v>228</v>
      </c>
    </row>
    <row r="140" spans="2:10">
      <c r="B140" s="158" t="s">
        <v>228</v>
      </c>
      <c r="C140" s="372" t="s">
        <v>184</v>
      </c>
      <c r="D140" s="424" t="s">
        <v>2418</v>
      </c>
      <c r="E140" s="422"/>
      <c r="F140" s="422"/>
      <c r="G140" s="423"/>
      <c r="H140" s="160">
        <v>0</v>
      </c>
      <c r="I140" s="367" t="s">
        <v>228</v>
      </c>
      <c r="J140" s="367" t="s">
        <v>228</v>
      </c>
    </row>
    <row r="141" spans="2:10">
      <c r="B141" s="158" t="s">
        <v>228</v>
      </c>
      <c r="C141" s="372" t="s">
        <v>1085</v>
      </c>
      <c r="D141" s="424" t="s">
        <v>2419</v>
      </c>
      <c r="E141" s="422"/>
      <c r="F141" s="422"/>
      <c r="G141" s="423"/>
      <c r="H141" s="160">
        <v>1232943.1000000001</v>
      </c>
      <c r="I141" s="367" t="s">
        <v>228</v>
      </c>
      <c r="J141" s="367" t="s">
        <v>228</v>
      </c>
    </row>
    <row r="142" spans="2:10">
      <c r="B142" s="164" t="s">
        <v>228</v>
      </c>
      <c r="C142" s="373" t="s">
        <v>1060</v>
      </c>
      <c r="D142" s="425" t="s">
        <v>2420</v>
      </c>
      <c r="E142" s="426"/>
      <c r="F142" s="426"/>
      <c r="G142" s="427"/>
      <c r="H142" s="166">
        <v>53128.71</v>
      </c>
      <c r="I142" s="374" t="s">
        <v>228</v>
      </c>
      <c r="J142" s="374" t="s">
        <v>228</v>
      </c>
    </row>
    <row r="143" spans="2:10" ht="0" hidden="1" customHeight="1"/>
  </sheetData>
  <mergeCells count="141">
    <mergeCell ref="D7:G7"/>
    <mergeCell ref="D8:G8"/>
    <mergeCell ref="D9:G9"/>
    <mergeCell ref="D10:G10"/>
    <mergeCell ref="D11:G11"/>
    <mergeCell ref="D12:G12"/>
    <mergeCell ref="A1:E1"/>
    <mergeCell ref="G1:J1"/>
    <mergeCell ref="G2:J2"/>
    <mergeCell ref="B4:L4"/>
    <mergeCell ref="D6:G6"/>
    <mergeCell ref="D19:G19"/>
    <mergeCell ref="D20:G20"/>
    <mergeCell ref="D21:G21"/>
    <mergeCell ref="D22:G22"/>
    <mergeCell ref="D23:G23"/>
    <mergeCell ref="D24:G24"/>
    <mergeCell ref="D13:G13"/>
    <mergeCell ref="D14:G14"/>
    <mergeCell ref="D15:G15"/>
    <mergeCell ref="D16:G16"/>
    <mergeCell ref="D17:G17"/>
    <mergeCell ref="D18:G18"/>
    <mergeCell ref="D31:G31"/>
    <mergeCell ref="D32:G32"/>
    <mergeCell ref="D33:G33"/>
    <mergeCell ref="D34:G34"/>
    <mergeCell ref="D35:G35"/>
    <mergeCell ref="D36:G36"/>
    <mergeCell ref="D25:G25"/>
    <mergeCell ref="D26:G26"/>
    <mergeCell ref="D27:G27"/>
    <mergeCell ref="D28:G28"/>
    <mergeCell ref="D29:G29"/>
    <mergeCell ref="D30:G30"/>
    <mergeCell ref="D43:G43"/>
    <mergeCell ref="D44:G44"/>
    <mergeCell ref="D45:G45"/>
    <mergeCell ref="D46:G46"/>
    <mergeCell ref="D47:G47"/>
    <mergeCell ref="D48:G48"/>
    <mergeCell ref="D37:G37"/>
    <mergeCell ref="D38:G38"/>
    <mergeCell ref="D39:G39"/>
    <mergeCell ref="D40:G40"/>
    <mergeCell ref="D41:G41"/>
    <mergeCell ref="D42:G42"/>
    <mergeCell ref="D54:G54"/>
    <mergeCell ref="D55:G55"/>
    <mergeCell ref="D56:G56"/>
    <mergeCell ref="D57:G57"/>
    <mergeCell ref="D58:G58"/>
    <mergeCell ref="D59:G59"/>
    <mergeCell ref="D49:G49"/>
    <mergeCell ref="D50:G50"/>
    <mergeCell ref="D51:G51"/>
    <mergeCell ref="D52:G52"/>
    <mergeCell ref="D53:G53"/>
    <mergeCell ref="D66:G66"/>
    <mergeCell ref="D67:G67"/>
    <mergeCell ref="D68:G68"/>
    <mergeCell ref="D69:G69"/>
    <mergeCell ref="D70:G70"/>
    <mergeCell ref="D71:G71"/>
    <mergeCell ref="D60:G60"/>
    <mergeCell ref="D61:G61"/>
    <mergeCell ref="D62:G62"/>
    <mergeCell ref="D63:G63"/>
    <mergeCell ref="D64:G64"/>
    <mergeCell ref="D65:G65"/>
    <mergeCell ref="D78:G78"/>
    <mergeCell ref="D79:G79"/>
    <mergeCell ref="D80:G80"/>
    <mergeCell ref="D81:G81"/>
    <mergeCell ref="D82:G82"/>
    <mergeCell ref="D83:G83"/>
    <mergeCell ref="D72:G72"/>
    <mergeCell ref="D73:G73"/>
    <mergeCell ref="D74:G74"/>
    <mergeCell ref="D75:G75"/>
    <mergeCell ref="D76:G76"/>
    <mergeCell ref="D77:G77"/>
    <mergeCell ref="D90:G90"/>
    <mergeCell ref="D91:G91"/>
    <mergeCell ref="D92:G92"/>
    <mergeCell ref="D93:G93"/>
    <mergeCell ref="D94:G94"/>
    <mergeCell ref="D95:G95"/>
    <mergeCell ref="D84:G84"/>
    <mergeCell ref="D85:G85"/>
    <mergeCell ref="D86:G86"/>
    <mergeCell ref="D87:G87"/>
    <mergeCell ref="D88:G88"/>
    <mergeCell ref="D89:G89"/>
    <mergeCell ref="D102:G102"/>
    <mergeCell ref="D103:G103"/>
    <mergeCell ref="D104:G104"/>
    <mergeCell ref="D105:G105"/>
    <mergeCell ref="D106:G106"/>
    <mergeCell ref="D107:G107"/>
    <mergeCell ref="D96:G96"/>
    <mergeCell ref="D97:G97"/>
    <mergeCell ref="D98:G98"/>
    <mergeCell ref="D99:G99"/>
    <mergeCell ref="D100:G100"/>
    <mergeCell ref="D101:G101"/>
    <mergeCell ref="D114:G114"/>
    <mergeCell ref="D115:G115"/>
    <mergeCell ref="D116:G116"/>
    <mergeCell ref="D117:G117"/>
    <mergeCell ref="D118:G118"/>
    <mergeCell ref="D119:G119"/>
    <mergeCell ref="D108:G108"/>
    <mergeCell ref="D109:G109"/>
    <mergeCell ref="D110:G110"/>
    <mergeCell ref="D111:G111"/>
    <mergeCell ref="D112:G112"/>
    <mergeCell ref="D113:G113"/>
    <mergeCell ref="D126:G126"/>
    <mergeCell ref="D127:G127"/>
    <mergeCell ref="D128:G128"/>
    <mergeCell ref="D129:G129"/>
    <mergeCell ref="D130:G130"/>
    <mergeCell ref="D131:G131"/>
    <mergeCell ref="D120:G120"/>
    <mergeCell ref="D121:G121"/>
    <mergeCell ref="D122:G122"/>
    <mergeCell ref="D123:G123"/>
    <mergeCell ref="D124:G124"/>
    <mergeCell ref="D125:G125"/>
    <mergeCell ref="D137:G137"/>
    <mergeCell ref="D138:G138"/>
    <mergeCell ref="D139:G139"/>
    <mergeCell ref="D140:G140"/>
    <mergeCell ref="D141:G141"/>
    <mergeCell ref="D142:G142"/>
    <mergeCell ref="D132:G132"/>
    <mergeCell ref="D133:G133"/>
    <mergeCell ref="D134:G134"/>
    <mergeCell ref="D135:G135"/>
    <mergeCell ref="D136:G13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5476261 &amp;C&amp;"Segoe UI,Regular"&amp;8Seite &amp;P von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49"/>
  <sheetViews>
    <sheetView showGridLines="0" workbookViewId="0">
      <pane ySplit="3" topLeftCell="A4" activePane="bottomLeft" state="frozen"/>
      <selection pane="bottomLeft" activeCell="L24" sqref="L24"/>
    </sheetView>
  </sheetViews>
  <sheetFormatPr baseColWidth="10" defaultRowHeight="15"/>
  <cols>
    <col min="1" max="1" width="0.140625" style="133" customWidth="1"/>
    <col min="2" max="2" width="5.42578125" style="133" customWidth="1"/>
    <col min="3" max="3" width="10.140625" style="133" customWidth="1"/>
    <col min="4" max="4" width="42.140625" style="133" customWidth="1"/>
    <col min="5" max="5" width="9.140625" style="133" customWidth="1"/>
    <col min="6" max="6" width="15.140625" style="133" customWidth="1"/>
    <col min="7" max="7" width="6.140625" style="133" customWidth="1"/>
    <col min="8" max="8" width="13.28515625" style="133" customWidth="1"/>
    <col min="9" max="10" width="19.425781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H1" s="429"/>
      <c r="I1" s="422"/>
      <c r="J1" s="422"/>
    </row>
    <row r="2" spans="1:10" ht="11.1" customHeight="1">
      <c r="H2" s="429"/>
      <c r="I2" s="422"/>
      <c r="J2" s="422"/>
    </row>
    <row r="3" spans="1:10" ht="6.4" customHeight="1"/>
    <row r="4" spans="1:10" ht="14.1" customHeight="1">
      <c r="A4" s="430" t="s">
        <v>1975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6.2" customHeight="1"/>
    <row r="6" spans="1:10" ht="22.7" customHeight="1">
      <c r="B6" s="548" t="s">
        <v>2424</v>
      </c>
      <c r="C6" s="422"/>
      <c r="D6" s="422"/>
      <c r="E6" s="422"/>
      <c r="F6" s="422"/>
      <c r="G6" s="422"/>
      <c r="H6" s="422"/>
      <c r="I6" s="422"/>
      <c r="J6" s="422"/>
    </row>
    <row r="7" spans="1:10" ht="24">
      <c r="B7" s="136" t="s">
        <v>2234</v>
      </c>
      <c r="C7" s="136" t="s">
        <v>2235</v>
      </c>
      <c r="D7" s="136" t="s">
        <v>1241</v>
      </c>
      <c r="E7" s="547" t="s">
        <v>2236</v>
      </c>
      <c r="F7" s="433"/>
      <c r="G7" s="547" t="s">
        <v>2150</v>
      </c>
      <c r="H7" s="433"/>
      <c r="I7" s="136" t="s">
        <v>2237</v>
      </c>
      <c r="J7" s="136" t="s">
        <v>1246</v>
      </c>
    </row>
    <row r="8" spans="1:10">
      <c r="B8" s="115" t="s">
        <v>228</v>
      </c>
      <c r="C8" s="132" t="s">
        <v>228</v>
      </c>
      <c r="D8" s="132" t="s">
        <v>228</v>
      </c>
      <c r="E8" s="546" t="s">
        <v>228</v>
      </c>
      <c r="F8" s="422"/>
      <c r="G8" s="546" t="s">
        <v>228</v>
      </c>
      <c r="H8" s="422"/>
      <c r="I8" s="132" t="s">
        <v>228</v>
      </c>
      <c r="J8" s="132" t="s">
        <v>228</v>
      </c>
    </row>
    <row r="9" spans="1:10">
      <c r="B9" s="116" t="s">
        <v>228</v>
      </c>
      <c r="C9" s="551" t="s">
        <v>1247</v>
      </c>
      <c r="D9" s="432"/>
      <c r="E9" s="432"/>
      <c r="F9" s="432"/>
      <c r="G9" s="432"/>
      <c r="H9" s="432"/>
      <c r="I9" s="432"/>
      <c r="J9" s="433"/>
    </row>
    <row r="10" spans="1:10">
      <c r="B10" s="117">
        <v>10</v>
      </c>
      <c r="C10" s="135" t="s">
        <v>1089</v>
      </c>
      <c r="D10" s="135" t="s">
        <v>1090</v>
      </c>
      <c r="E10" s="549" t="s">
        <v>228</v>
      </c>
      <c r="F10" s="433"/>
      <c r="G10" s="550">
        <v>146405.76000000001</v>
      </c>
      <c r="H10" s="433"/>
      <c r="I10" s="220">
        <v>132173.64000000001</v>
      </c>
      <c r="J10" s="120">
        <v>14232.12</v>
      </c>
    </row>
    <row r="11" spans="1:10">
      <c r="B11" s="115" t="s">
        <v>228</v>
      </c>
      <c r="C11" s="132" t="s">
        <v>228</v>
      </c>
      <c r="D11" s="132" t="s">
        <v>228</v>
      </c>
      <c r="E11" s="546" t="s">
        <v>228</v>
      </c>
      <c r="F11" s="422"/>
      <c r="G11" s="546" t="s">
        <v>228</v>
      </c>
      <c r="H11" s="422"/>
      <c r="I11" s="132" t="s">
        <v>228</v>
      </c>
      <c r="J11" s="132" t="s">
        <v>228</v>
      </c>
    </row>
    <row r="12" spans="1:10">
      <c r="B12" s="117">
        <v>11</v>
      </c>
      <c r="C12" s="135" t="s">
        <v>1094</v>
      </c>
      <c r="D12" s="135" t="s">
        <v>1095</v>
      </c>
      <c r="E12" s="549" t="s">
        <v>228</v>
      </c>
      <c r="F12" s="433"/>
      <c r="G12" s="550">
        <v>1041574.87</v>
      </c>
      <c r="H12" s="433"/>
      <c r="I12" s="220">
        <v>1041574.87</v>
      </c>
      <c r="J12" s="120">
        <v>0</v>
      </c>
    </row>
    <row r="13" spans="1:10">
      <c r="B13" s="115" t="s">
        <v>228</v>
      </c>
      <c r="C13" s="132" t="s">
        <v>228</v>
      </c>
      <c r="D13" s="132" t="s">
        <v>228</v>
      </c>
      <c r="E13" s="546" t="s">
        <v>228</v>
      </c>
      <c r="F13" s="422"/>
      <c r="G13" s="546" t="s">
        <v>228</v>
      </c>
      <c r="H13" s="422"/>
      <c r="I13" s="132" t="s">
        <v>228</v>
      </c>
      <c r="J13" s="132" t="s">
        <v>228</v>
      </c>
    </row>
    <row r="14" spans="1:10" ht="24">
      <c r="B14" s="117">
        <v>12</v>
      </c>
      <c r="C14" s="135" t="s">
        <v>2238</v>
      </c>
      <c r="D14" s="135" t="s">
        <v>2239</v>
      </c>
      <c r="E14" s="549" t="s">
        <v>228</v>
      </c>
      <c r="F14" s="433"/>
      <c r="G14" s="550">
        <v>565413.61</v>
      </c>
      <c r="H14" s="433"/>
      <c r="I14" s="220">
        <v>224416.73</v>
      </c>
      <c r="J14" s="120">
        <v>340996.88</v>
      </c>
    </row>
    <row r="15" spans="1:10">
      <c r="B15" s="115" t="s">
        <v>228</v>
      </c>
      <c r="C15" s="132" t="s">
        <v>228</v>
      </c>
      <c r="D15" s="132" t="s">
        <v>228</v>
      </c>
      <c r="E15" s="546" t="s">
        <v>228</v>
      </c>
      <c r="F15" s="422"/>
      <c r="G15" s="546" t="s">
        <v>228</v>
      </c>
      <c r="H15" s="422"/>
      <c r="I15" s="132" t="s">
        <v>228</v>
      </c>
      <c r="J15" s="132" t="s">
        <v>228</v>
      </c>
    </row>
    <row r="16" spans="1:10" ht="23.25" customHeight="1">
      <c r="B16" s="117">
        <v>13</v>
      </c>
      <c r="C16" s="135" t="s">
        <v>1102</v>
      </c>
      <c r="D16" s="135" t="s">
        <v>1248</v>
      </c>
      <c r="E16" s="549" t="s">
        <v>2240</v>
      </c>
      <c r="F16" s="433"/>
      <c r="G16" s="550">
        <v>36412.53</v>
      </c>
      <c r="H16" s="433"/>
      <c r="I16" s="220">
        <v>33794.120000000003</v>
      </c>
      <c r="J16" s="120">
        <v>2618.41</v>
      </c>
    </row>
    <row r="17" spans="2:10">
      <c r="B17" s="115" t="s">
        <v>228</v>
      </c>
      <c r="C17" s="132" t="s">
        <v>228</v>
      </c>
      <c r="D17" s="132" t="s">
        <v>228</v>
      </c>
      <c r="E17" s="546" t="s">
        <v>228</v>
      </c>
      <c r="F17" s="422"/>
      <c r="G17" s="546" t="s">
        <v>228</v>
      </c>
      <c r="H17" s="422"/>
      <c r="I17" s="132" t="s">
        <v>228</v>
      </c>
      <c r="J17" s="132" t="s">
        <v>228</v>
      </c>
    </row>
    <row r="18" spans="2:10" ht="24" customHeight="1">
      <c r="B18" s="117">
        <v>14</v>
      </c>
      <c r="C18" s="135" t="s">
        <v>1104</v>
      </c>
      <c r="D18" s="135" t="s">
        <v>1105</v>
      </c>
      <c r="E18" s="549" t="s">
        <v>1249</v>
      </c>
      <c r="F18" s="433"/>
      <c r="G18" s="550">
        <v>0</v>
      </c>
      <c r="H18" s="433"/>
      <c r="I18" s="220">
        <v>0</v>
      </c>
      <c r="J18" s="120">
        <v>0</v>
      </c>
    </row>
    <row r="19" spans="2:10">
      <c r="B19" s="115" t="s">
        <v>228</v>
      </c>
      <c r="C19" s="132" t="s">
        <v>228</v>
      </c>
      <c r="D19" s="132" t="s">
        <v>228</v>
      </c>
      <c r="E19" s="546" t="s">
        <v>228</v>
      </c>
      <c r="F19" s="422"/>
      <c r="G19" s="546" t="s">
        <v>228</v>
      </c>
      <c r="H19" s="422"/>
      <c r="I19" s="132" t="s">
        <v>228</v>
      </c>
      <c r="J19" s="132" t="s">
        <v>228</v>
      </c>
    </row>
    <row r="20" spans="2:10">
      <c r="B20" s="117">
        <v>15</v>
      </c>
      <c r="C20" s="135" t="s">
        <v>7</v>
      </c>
      <c r="D20" s="135" t="s">
        <v>8</v>
      </c>
      <c r="E20" s="549" t="s">
        <v>1250</v>
      </c>
      <c r="F20" s="433"/>
      <c r="G20" s="550">
        <v>1443924.7</v>
      </c>
      <c r="H20" s="433"/>
      <c r="I20" s="220">
        <v>1421241.94</v>
      </c>
      <c r="J20" s="120">
        <v>22682.76</v>
      </c>
    </row>
    <row r="21" spans="2:10">
      <c r="B21" s="115" t="s">
        <v>228</v>
      </c>
      <c r="C21" s="132" t="s">
        <v>228</v>
      </c>
      <c r="D21" s="132" t="s">
        <v>228</v>
      </c>
      <c r="E21" s="546" t="s">
        <v>228</v>
      </c>
      <c r="F21" s="422"/>
      <c r="G21" s="546" t="s">
        <v>228</v>
      </c>
      <c r="H21" s="422"/>
      <c r="I21" s="132" t="s">
        <v>228</v>
      </c>
      <c r="J21" s="132" t="s">
        <v>228</v>
      </c>
    </row>
    <row r="22" spans="2:10" ht="24.75" customHeight="1">
      <c r="B22" s="117">
        <v>16</v>
      </c>
      <c r="C22" s="135" t="s">
        <v>9</v>
      </c>
      <c r="D22" s="135" t="s">
        <v>10</v>
      </c>
      <c r="E22" s="549" t="s">
        <v>1251</v>
      </c>
      <c r="F22" s="433"/>
      <c r="G22" s="550">
        <v>5447.1</v>
      </c>
      <c r="H22" s="433"/>
      <c r="I22" s="220">
        <v>4564.1000000000004</v>
      </c>
      <c r="J22" s="120">
        <v>883</v>
      </c>
    </row>
    <row r="23" spans="2:10">
      <c r="B23" s="115" t="s">
        <v>228</v>
      </c>
      <c r="C23" s="132" t="s">
        <v>228</v>
      </c>
      <c r="D23" s="132" t="s">
        <v>228</v>
      </c>
      <c r="E23" s="546" t="s">
        <v>228</v>
      </c>
      <c r="F23" s="422"/>
      <c r="G23" s="546" t="s">
        <v>228</v>
      </c>
      <c r="H23" s="422"/>
      <c r="I23" s="132" t="s">
        <v>228</v>
      </c>
      <c r="J23" s="132" t="s">
        <v>228</v>
      </c>
    </row>
    <row r="24" spans="2:10">
      <c r="B24" s="117">
        <v>17</v>
      </c>
      <c r="C24" s="135" t="s">
        <v>1059</v>
      </c>
      <c r="D24" s="135" t="s">
        <v>2241</v>
      </c>
      <c r="E24" s="549" t="s">
        <v>228</v>
      </c>
      <c r="F24" s="433"/>
      <c r="G24" s="550">
        <v>895910.22</v>
      </c>
      <c r="H24" s="433"/>
      <c r="I24" s="220">
        <v>874492.74</v>
      </c>
      <c r="J24" s="120">
        <v>21417.48</v>
      </c>
    </row>
    <row r="25" spans="2:10">
      <c r="B25" s="115" t="s">
        <v>228</v>
      </c>
      <c r="C25" s="132" t="s">
        <v>228</v>
      </c>
      <c r="D25" s="132" t="s">
        <v>228</v>
      </c>
      <c r="E25" s="546" t="s">
        <v>228</v>
      </c>
      <c r="F25" s="422"/>
      <c r="G25" s="546" t="s">
        <v>228</v>
      </c>
      <c r="H25" s="422"/>
      <c r="I25" s="132" t="s">
        <v>228</v>
      </c>
      <c r="J25" s="132" t="s">
        <v>228</v>
      </c>
    </row>
    <row r="26" spans="2:10">
      <c r="B26" s="136">
        <v>19</v>
      </c>
      <c r="C26" s="545" t="s">
        <v>2242</v>
      </c>
      <c r="D26" s="432"/>
      <c r="E26" s="432"/>
      <c r="F26" s="433"/>
      <c r="G26" s="544">
        <v>4135088.79</v>
      </c>
      <c r="H26" s="433"/>
      <c r="I26" s="134">
        <v>3732258.14</v>
      </c>
      <c r="J26" s="134">
        <v>402830.65</v>
      </c>
    </row>
    <row r="27" spans="2:10" ht="24">
      <c r="B27" s="136" t="s">
        <v>2234</v>
      </c>
      <c r="C27" s="136" t="s">
        <v>2235</v>
      </c>
      <c r="D27" s="136" t="s">
        <v>1241</v>
      </c>
      <c r="E27" s="547" t="s">
        <v>2236</v>
      </c>
      <c r="F27" s="433"/>
      <c r="G27" s="547" t="s">
        <v>2150</v>
      </c>
      <c r="H27" s="433"/>
      <c r="I27" s="136" t="s">
        <v>2237</v>
      </c>
      <c r="J27" s="136" t="s">
        <v>1246</v>
      </c>
    </row>
    <row r="28" spans="2:10">
      <c r="B28" s="115" t="s">
        <v>228</v>
      </c>
      <c r="C28" s="132" t="s">
        <v>228</v>
      </c>
      <c r="D28" s="132" t="s">
        <v>228</v>
      </c>
      <c r="E28" s="546" t="s">
        <v>228</v>
      </c>
      <c r="F28" s="422"/>
      <c r="G28" s="546" t="s">
        <v>228</v>
      </c>
      <c r="H28" s="422"/>
      <c r="I28" s="132" t="s">
        <v>228</v>
      </c>
      <c r="J28" s="132" t="s">
        <v>228</v>
      </c>
    </row>
    <row r="29" spans="2:10">
      <c r="B29" s="116" t="s">
        <v>228</v>
      </c>
      <c r="C29" s="551" t="s">
        <v>1252</v>
      </c>
      <c r="D29" s="432"/>
      <c r="E29" s="432"/>
      <c r="F29" s="432"/>
      <c r="G29" s="432"/>
      <c r="H29" s="432"/>
      <c r="I29" s="432"/>
      <c r="J29" s="433"/>
    </row>
    <row r="30" spans="2:10">
      <c r="B30" s="117">
        <v>20</v>
      </c>
      <c r="C30" s="135" t="s">
        <v>1256</v>
      </c>
      <c r="D30" s="135" t="s">
        <v>2243</v>
      </c>
      <c r="E30" s="549" t="s">
        <v>228</v>
      </c>
      <c r="F30" s="433"/>
      <c r="G30" s="550">
        <v>391686.41</v>
      </c>
      <c r="H30" s="433"/>
      <c r="I30" s="220">
        <v>391686.41</v>
      </c>
      <c r="J30" s="120">
        <v>0</v>
      </c>
    </row>
    <row r="31" spans="2:10">
      <c r="B31" s="115" t="s">
        <v>228</v>
      </c>
      <c r="C31" s="132" t="s">
        <v>228</v>
      </c>
      <c r="D31" s="132" t="s">
        <v>228</v>
      </c>
      <c r="E31" s="546" t="s">
        <v>228</v>
      </c>
      <c r="F31" s="422"/>
      <c r="G31" s="546" t="s">
        <v>228</v>
      </c>
      <c r="H31" s="422"/>
      <c r="I31" s="132" t="s">
        <v>228</v>
      </c>
      <c r="J31" s="132" t="s">
        <v>228</v>
      </c>
    </row>
    <row r="32" spans="2:10">
      <c r="B32" s="117">
        <v>21</v>
      </c>
      <c r="C32" s="135" t="s">
        <v>2244</v>
      </c>
      <c r="D32" s="135" t="s">
        <v>2245</v>
      </c>
      <c r="E32" s="549" t="s">
        <v>2246</v>
      </c>
      <c r="F32" s="433"/>
      <c r="G32" s="550">
        <v>1277331.1299999999</v>
      </c>
      <c r="H32" s="433"/>
      <c r="I32" s="220">
        <v>1094006.3</v>
      </c>
      <c r="J32" s="120">
        <v>183324.83</v>
      </c>
    </row>
    <row r="33" spans="2:10">
      <c r="B33" s="115" t="s">
        <v>228</v>
      </c>
      <c r="C33" s="132" t="s">
        <v>228</v>
      </c>
      <c r="D33" s="132" t="s">
        <v>228</v>
      </c>
      <c r="E33" s="546" t="s">
        <v>228</v>
      </c>
      <c r="F33" s="422"/>
      <c r="G33" s="546" t="s">
        <v>228</v>
      </c>
      <c r="H33" s="422"/>
      <c r="I33" s="132" t="s">
        <v>228</v>
      </c>
      <c r="J33" s="132" t="s">
        <v>228</v>
      </c>
    </row>
    <row r="34" spans="2:10" ht="24">
      <c r="B34" s="117">
        <v>22</v>
      </c>
      <c r="C34" s="135" t="s">
        <v>1148</v>
      </c>
      <c r="D34" s="135" t="s">
        <v>1253</v>
      </c>
      <c r="E34" s="549" t="s">
        <v>1254</v>
      </c>
      <c r="F34" s="433"/>
      <c r="G34" s="550">
        <v>6500.51</v>
      </c>
      <c r="H34" s="433"/>
      <c r="I34" s="220">
        <v>6500.51</v>
      </c>
      <c r="J34" s="120">
        <v>0</v>
      </c>
    </row>
    <row r="35" spans="2:10">
      <c r="B35" s="115" t="s">
        <v>228</v>
      </c>
      <c r="C35" s="132" t="s">
        <v>228</v>
      </c>
      <c r="D35" s="132" t="s">
        <v>228</v>
      </c>
      <c r="E35" s="546" t="s">
        <v>228</v>
      </c>
      <c r="F35" s="422"/>
      <c r="G35" s="546" t="s">
        <v>228</v>
      </c>
      <c r="H35" s="422"/>
      <c r="I35" s="132" t="s">
        <v>228</v>
      </c>
      <c r="J35" s="132" t="s">
        <v>228</v>
      </c>
    </row>
    <row r="36" spans="2:10">
      <c r="B36" s="117">
        <v>23</v>
      </c>
      <c r="C36" s="135" t="s">
        <v>17</v>
      </c>
      <c r="D36" s="135" t="s">
        <v>2016</v>
      </c>
      <c r="E36" s="549" t="s">
        <v>1255</v>
      </c>
      <c r="F36" s="433"/>
      <c r="G36" s="550">
        <v>1188251.6100000001</v>
      </c>
      <c r="H36" s="433"/>
      <c r="I36" s="220">
        <v>1134680.72</v>
      </c>
      <c r="J36" s="120">
        <v>53570.89</v>
      </c>
    </row>
    <row r="37" spans="2:10">
      <c r="B37" s="115" t="s">
        <v>228</v>
      </c>
      <c r="C37" s="132" t="s">
        <v>228</v>
      </c>
      <c r="D37" s="132" t="s">
        <v>228</v>
      </c>
      <c r="E37" s="546" t="s">
        <v>228</v>
      </c>
      <c r="F37" s="422"/>
      <c r="G37" s="546" t="s">
        <v>228</v>
      </c>
      <c r="H37" s="422"/>
      <c r="I37" s="132" t="s">
        <v>228</v>
      </c>
      <c r="J37" s="132" t="s">
        <v>228</v>
      </c>
    </row>
    <row r="38" spans="2:10" ht="24.75" customHeight="1">
      <c r="B38" s="117">
        <v>24</v>
      </c>
      <c r="C38" s="135" t="s">
        <v>18</v>
      </c>
      <c r="D38" s="135" t="s">
        <v>19</v>
      </c>
      <c r="E38" s="549" t="s">
        <v>2247</v>
      </c>
      <c r="F38" s="433"/>
      <c r="G38" s="550">
        <v>55713.120000000003</v>
      </c>
      <c r="H38" s="433"/>
      <c r="I38" s="220">
        <v>7760.79</v>
      </c>
      <c r="J38" s="120">
        <v>47952.33</v>
      </c>
    </row>
    <row r="39" spans="2:10">
      <c r="B39" s="115" t="s">
        <v>228</v>
      </c>
      <c r="C39" s="132" t="s">
        <v>228</v>
      </c>
      <c r="D39" s="132" t="s">
        <v>228</v>
      </c>
      <c r="E39" s="546" t="s">
        <v>228</v>
      </c>
      <c r="F39" s="422"/>
      <c r="G39" s="546" t="s">
        <v>228</v>
      </c>
      <c r="H39" s="422"/>
      <c r="I39" s="132" t="s">
        <v>228</v>
      </c>
      <c r="J39" s="132" t="s">
        <v>228</v>
      </c>
    </row>
    <row r="40" spans="2:10">
      <c r="B40" s="136">
        <v>29</v>
      </c>
      <c r="C40" s="545" t="s">
        <v>2248</v>
      </c>
      <c r="D40" s="432"/>
      <c r="E40" s="432"/>
      <c r="F40" s="433"/>
      <c r="G40" s="544">
        <v>2919482.78</v>
      </c>
      <c r="H40" s="433"/>
      <c r="I40" s="134">
        <v>2634634.73</v>
      </c>
      <c r="J40" s="134">
        <v>284848.05</v>
      </c>
    </row>
    <row r="41" spans="2:10" ht="0" hidden="1" customHeight="1"/>
    <row r="49" s="133" customFormat="1"/>
  </sheetData>
  <mergeCells count="71">
    <mergeCell ref="E30:F30"/>
    <mergeCell ref="G30:H30"/>
    <mergeCell ref="E34:F34"/>
    <mergeCell ref="E36:F36"/>
    <mergeCell ref="E38:F38"/>
    <mergeCell ref="G38:H38"/>
    <mergeCell ref="E31:F31"/>
    <mergeCell ref="G31:H31"/>
    <mergeCell ref="E32:F32"/>
    <mergeCell ref="G32:H32"/>
    <mergeCell ref="C26:F26"/>
    <mergeCell ref="G26:H26"/>
    <mergeCell ref="E27:F27"/>
    <mergeCell ref="G27:H27"/>
    <mergeCell ref="C29:J29"/>
    <mergeCell ref="E28:F28"/>
    <mergeCell ref="G28:H28"/>
    <mergeCell ref="G8:H8"/>
    <mergeCell ref="C9:J9"/>
    <mergeCell ref="E17:F17"/>
    <mergeCell ref="E19:F19"/>
    <mergeCell ref="G19:H19"/>
    <mergeCell ref="E18:F18"/>
    <mergeCell ref="G18:H18"/>
    <mergeCell ref="E14:F14"/>
    <mergeCell ref="G14:H14"/>
    <mergeCell ref="E15:F15"/>
    <mergeCell ref="G15:H15"/>
    <mergeCell ref="E16:F16"/>
    <mergeCell ref="G16:H16"/>
    <mergeCell ref="G17:H17"/>
    <mergeCell ref="E12:F12"/>
    <mergeCell ref="G12:H12"/>
    <mergeCell ref="E24:F24"/>
    <mergeCell ref="G24:H24"/>
    <mergeCell ref="G25:H25"/>
    <mergeCell ref="E20:F20"/>
    <mergeCell ref="G20:H20"/>
    <mergeCell ref="E21:F21"/>
    <mergeCell ref="G21:H21"/>
    <mergeCell ref="E22:F22"/>
    <mergeCell ref="G22:H22"/>
    <mergeCell ref="E23:F23"/>
    <mergeCell ref="G23:H23"/>
    <mergeCell ref="E25:F25"/>
    <mergeCell ref="E39:F39"/>
    <mergeCell ref="G39:H39"/>
    <mergeCell ref="E33:F33"/>
    <mergeCell ref="G33:H33"/>
    <mergeCell ref="G35:H35"/>
    <mergeCell ref="G36:H36"/>
    <mergeCell ref="E37:F37"/>
    <mergeCell ref="G37:H37"/>
    <mergeCell ref="G34:H34"/>
    <mergeCell ref="E35:F35"/>
    <mergeCell ref="G40:H40"/>
    <mergeCell ref="C40:F40"/>
    <mergeCell ref="E13:F13"/>
    <mergeCell ref="G13:H13"/>
    <mergeCell ref="H1:J1"/>
    <mergeCell ref="H2:J2"/>
    <mergeCell ref="A4:J4"/>
    <mergeCell ref="E7:F7"/>
    <mergeCell ref="G7:H7"/>
    <mergeCell ref="A1:E1"/>
    <mergeCell ref="B6:J6"/>
    <mergeCell ref="E8:F8"/>
    <mergeCell ref="E10:F10"/>
    <mergeCell ref="G10:H10"/>
    <mergeCell ref="E11:F11"/>
    <mergeCell ref="G11:H11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5476281 &amp;C&amp;"Segoe UI,Regular"&amp;8Seite &amp;P von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H32"/>
  <sheetViews>
    <sheetView showGridLines="0" workbookViewId="0">
      <pane ySplit="3" topLeftCell="A4" activePane="bottomLeft" state="frozen"/>
      <selection activeCell="F35" sqref="F35"/>
      <selection pane="bottomLeft" activeCell="L22" sqref="L22"/>
    </sheetView>
  </sheetViews>
  <sheetFormatPr baseColWidth="10" defaultRowHeight="15"/>
  <cols>
    <col min="1" max="1" width="0.28515625" style="133" customWidth="1"/>
    <col min="2" max="2" width="25.5703125" style="133" customWidth="1"/>
    <col min="3" max="3" width="41.140625" style="133" customWidth="1"/>
    <col min="4" max="4" width="16.140625" style="133" customWidth="1"/>
    <col min="5" max="5" width="5.140625" style="133" customWidth="1"/>
    <col min="6" max="6" width="52.140625" style="133" customWidth="1"/>
    <col min="7" max="7" width="0" style="133" hidden="1" customWidth="1"/>
    <col min="8" max="8" width="0.140625" style="133" customWidth="1"/>
    <col min="9" max="9" width="0" style="133" hidden="1" customWidth="1"/>
    <col min="10" max="16384" width="11.42578125" style="133"/>
  </cols>
  <sheetData>
    <row r="1" spans="1:8" ht="11.1" customHeight="1">
      <c r="A1" s="428" t="s">
        <v>0</v>
      </c>
      <c r="B1" s="422"/>
      <c r="C1" s="422"/>
      <c r="F1" s="429"/>
      <c r="G1" s="422"/>
      <c r="H1" s="422"/>
    </row>
    <row r="2" spans="1:8" ht="11.1" customHeight="1">
      <c r="F2" s="429"/>
      <c r="G2" s="422"/>
      <c r="H2" s="422"/>
    </row>
    <row r="3" spans="1:8" ht="6.4" customHeight="1"/>
    <row r="4" spans="1:8" ht="14.1" customHeight="1">
      <c r="A4" s="497" t="s">
        <v>1257</v>
      </c>
      <c r="B4" s="422"/>
      <c r="C4" s="422"/>
      <c r="D4" s="422"/>
      <c r="E4" s="422"/>
      <c r="F4" s="422"/>
      <c r="G4" s="422"/>
      <c r="H4" s="422"/>
    </row>
    <row r="5" spans="1:8" ht="11.1" customHeight="1">
      <c r="A5" s="428" t="s">
        <v>1203</v>
      </c>
      <c r="B5" s="422"/>
      <c r="C5" s="422"/>
    </row>
    <row r="6" spans="1:8" ht="12" customHeight="1"/>
    <row r="7" spans="1:8" ht="12.95" customHeight="1">
      <c r="B7" s="552" t="s">
        <v>1258</v>
      </c>
      <c r="C7" s="432"/>
      <c r="D7" s="432"/>
      <c r="E7" s="432"/>
      <c r="F7" s="433"/>
    </row>
    <row r="8" spans="1:8">
      <c r="B8" s="221" t="s">
        <v>1259</v>
      </c>
      <c r="C8" s="537" t="s">
        <v>1260</v>
      </c>
      <c r="D8" s="426"/>
      <c r="E8" s="553" t="s">
        <v>1261</v>
      </c>
      <c r="F8" s="427"/>
    </row>
    <row r="9" spans="1:8">
      <c r="B9" s="213" t="s">
        <v>1262</v>
      </c>
      <c r="C9" s="554">
        <v>349258.84</v>
      </c>
      <c r="D9" s="426"/>
      <c r="E9" s="553" t="s">
        <v>228</v>
      </c>
      <c r="F9" s="427"/>
    </row>
    <row r="10" spans="1:8">
      <c r="B10" s="213" t="s">
        <v>2250</v>
      </c>
      <c r="C10" s="554">
        <v>290449.39</v>
      </c>
      <c r="D10" s="426"/>
      <c r="E10" s="553" t="s">
        <v>228</v>
      </c>
      <c r="F10" s="427"/>
    </row>
    <row r="11" spans="1:8">
      <c r="B11" s="221" t="s">
        <v>228</v>
      </c>
      <c r="C11" s="555" t="s">
        <v>228</v>
      </c>
      <c r="D11" s="426"/>
      <c r="E11" s="556" t="s">
        <v>228</v>
      </c>
      <c r="F11" s="427"/>
    </row>
    <row r="12" spans="1:8" ht="12.95" customHeight="1">
      <c r="B12" s="552" t="s">
        <v>1263</v>
      </c>
      <c r="C12" s="432"/>
      <c r="D12" s="432"/>
      <c r="E12" s="432"/>
      <c r="F12" s="433"/>
    </row>
    <row r="13" spans="1:8">
      <c r="B13" s="221" t="s">
        <v>1259</v>
      </c>
      <c r="C13" s="537" t="s">
        <v>1260</v>
      </c>
      <c r="D13" s="426"/>
      <c r="E13" s="553" t="s">
        <v>1261</v>
      </c>
      <c r="F13" s="427"/>
    </row>
    <row r="14" spans="1:8">
      <c r="B14" s="213" t="s">
        <v>1262</v>
      </c>
      <c r="C14" s="554">
        <v>446213.19</v>
      </c>
      <c r="D14" s="426"/>
      <c r="E14" s="553" t="s">
        <v>228</v>
      </c>
      <c r="F14" s="427"/>
    </row>
    <row r="15" spans="1:8">
      <c r="B15" s="213" t="s">
        <v>2250</v>
      </c>
      <c r="C15" s="554">
        <v>1140984.57</v>
      </c>
      <c r="D15" s="426"/>
      <c r="E15" s="557">
        <v>721645.75</v>
      </c>
      <c r="F15" s="427"/>
    </row>
    <row r="16" spans="1:8">
      <c r="B16" s="221" t="s">
        <v>228</v>
      </c>
      <c r="C16" s="555" t="s">
        <v>228</v>
      </c>
      <c r="D16" s="426"/>
      <c r="E16" s="556" t="s">
        <v>228</v>
      </c>
      <c r="F16" s="427"/>
    </row>
    <row r="17" spans="2:6" ht="12.95" customHeight="1">
      <c r="B17" s="552" t="s">
        <v>1264</v>
      </c>
      <c r="C17" s="432"/>
      <c r="D17" s="432"/>
      <c r="E17" s="432"/>
      <c r="F17" s="433"/>
    </row>
    <row r="18" spans="2:6">
      <c r="B18" s="221" t="s">
        <v>1259</v>
      </c>
      <c r="C18" s="537" t="s">
        <v>1260</v>
      </c>
      <c r="D18" s="426"/>
      <c r="E18" s="553" t="s">
        <v>1261</v>
      </c>
      <c r="F18" s="427"/>
    </row>
    <row r="19" spans="2:6">
      <c r="B19" s="213" t="s">
        <v>1262</v>
      </c>
      <c r="C19" s="554">
        <v>1210</v>
      </c>
      <c r="D19" s="426"/>
      <c r="E19" s="557">
        <v>2876.92</v>
      </c>
      <c r="F19" s="427"/>
    </row>
    <row r="20" spans="2:6">
      <c r="B20" s="213" t="s">
        <v>2250</v>
      </c>
      <c r="C20" s="537" t="s">
        <v>228</v>
      </c>
      <c r="D20" s="426"/>
      <c r="E20" s="557">
        <v>330366.2</v>
      </c>
      <c r="F20" s="427"/>
    </row>
    <row r="21" spans="2:6">
      <c r="B21" s="221" t="s">
        <v>228</v>
      </c>
      <c r="C21" s="555" t="s">
        <v>228</v>
      </c>
      <c r="D21" s="426"/>
      <c r="E21" s="556" t="s">
        <v>228</v>
      </c>
      <c r="F21" s="427"/>
    </row>
    <row r="22" spans="2:6" ht="12.95" customHeight="1">
      <c r="B22" s="552" t="s">
        <v>1265</v>
      </c>
      <c r="C22" s="432"/>
      <c r="D22" s="432"/>
      <c r="E22" s="432"/>
      <c r="F22" s="433"/>
    </row>
    <row r="23" spans="2:6">
      <c r="B23" s="221" t="s">
        <v>1259</v>
      </c>
      <c r="C23" s="537" t="s">
        <v>1260</v>
      </c>
      <c r="D23" s="426"/>
      <c r="E23" s="553" t="s">
        <v>1261</v>
      </c>
      <c r="F23" s="427"/>
    </row>
    <row r="24" spans="2:6">
      <c r="B24" s="213" t="s">
        <v>1262</v>
      </c>
      <c r="C24" s="537" t="s">
        <v>228</v>
      </c>
      <c r="D24" s="426"/>
      <c r="E24" s="553" t="s">
        <v>228</v>
      </c>
      <c r="F24" s="427"/>
    </row>
    <row r="25" spans="2:6">
      <c r="B25" s="213" t="s">
        <v>2250</v>
      </c>
      <c r="C25" s="537" t="s">
        <v>228</v>
      </c>
      <c r="D25" s="426"/>
      <c r="E25" s="553" t="s">
        <v>228</v>
      </c>
      <c r="F25" s="427"/>
    </row>
    <row r="26" spans="2:6">
      <c r="B26" s="221" t="s">
        <v>228</v>
      </c>
      <c r="C26" s="555" t="s">
        <v>228</v>
      </c>
      <c r="D26" s="426"/>
      <c r="E26" s="556" t="s">
        <v>228</v>
      </c>
      <c r="F26" s="427"/>
    </row>
    <row r="27" spans="2:6" ht="12.95" customHeight="1">
      <c r="B27" s="552" t="s">
        <v>1266</v>
      </c>
      <c r="C27" s="432"/>
      <c r="D27" s="432"/>
      <c r="E27" s="432"/>
      <c r="F27" s="433"/>
    </row>
    <row r="28" spans="2:6">
      <c r="B28" s="221" t="s">
        <v>1259</v>
      </c>
      <c r="C28" s="537" t="s">
        <v>1260</v>
      </c>
      <c r="D28" s="426"/>
      <c r="E28" s="553" t="s">
        <v>1261</v>
      </c>
      <c r="F28" s="427"/>
    </row>
    <row r="29" spans="2:6">
      <c r="B29" s="213" t="s">
        <v>1262</v>
      </c>
      <c r="C29" s="554">
        <v>3900</v>
      </c>
      <c r="D29" s="426"/>
      <c r="E29" s="553" t="s">
        <v>228</v>
      </c>
      <c r="F29" s="427"/>
    </row>
    <row r="30" spans="2:6">
      <c r="B30" s="213" t="s">
        <v>2250</v>
      </c>
      <c r="C30" s="537" t="s">
        <v>228</v>
      </c>
      <c r="D30" s="426"/>
      <c r="E30" s="557">
        <v>91515.73</v>
      </c>
      <c r="F30" s="427"/>
    </row>
    <row r="31" spans="2:6">
      <c r="B31" s="221" t="s">
        <v>228</v>
      </c>
      <c r="C31" s="555" t="s">
        <v>228</v>
      </c>
      <c r="D31" s="426"/>
      <c r="E31" s="556" t="s">
        <v>228</v>
      </c>
      <c r="F31" s="427"/>
    </row>
    <row r="32" spans="2:6" ht="0" hidden="1" customHeight="1"/>
  </sheetData>
  <mergeCells count="50">
    <mergeCell ref="C30:D30"/>
    <mergeCell ref="E30:F30"/>
    <mergeCell ref="C31:D31"/>
    <mergeCell ref="E31:F31"/>
    <mergeCell ref="C26:D26"/>
    <mergeCell ref="E26:F26"/>
    <mergeCell ref="B27:F27"/>
    <mergeCell ref="C28:D28"/>
    <mergeCell ref="E28:F28"/>
    <mergeCell ref="C29:D29"/>
    <mergeCell ref="E29:F29"/>
    <mergeCell ref="C25:D25"/>
    <mergeCell ref="E25:F25"/>
    <mergeCell ref="C19:D19"/>
    <mergeCell ref="E19:F19"/>
    <mergeCell ref="C20:D20"/>
    <mergeCell ref="E20:F20"/>
    <mergeCell ref="C21:D21"/>
    <mergeCell ref="E21:F21"/>
    <mergeCell ref="B22:F22"/>
    <mergeCell ref="C23:D23"/>
    <mergeCell ref="E23:F23"/>
    <mergeCell ref="C24:D24"/>
    <mergeCell ref="E24:F24"/>
    <mergeCell ref="C18:D18"/>
    <mergeCell ref="E18:F18"/>
    <mergeCell ref="C11:D11"/>
    <mergeCell ref="E11:F11"/>
    <mergeCell ref="B12:F12"/>
    <mergeCell ref="C13:D13"/>
    <mergeCell ref="E13:F13"/>
    <mergeCell ref="C14:D14"/>
    <mergeCell ref="E14:F14"/>
    <mergeCell ref="C15:D15"/>
    <mergeCell ref="E15:F15"/>
    <mergeCell ref="C16:D16"/>
    <mergeCell ref="E16:F16"/>
    <mergeCell ref="B17:F17"/>
    <mergeCell ref="C8:D8"/>
    <mergeCell ref="E8:F8"/>
    <mergeCell ref="C9:D9"/>
    <mergeCell ref="E9:F9"/>
    <mergeCell ref="C10:D10"/>
    <mergeCell ref="E10:F10"/>
    <mergeCell ref="B7:F7"/>
    <mergeCell ref="A1:C1"/>
    <mergeCell ref="F1:H1"/>
    <mergeCell ref="F2:H2"/>
    <mergeCell ref="A4:H4"/>
    <mergeCell ref="A5:C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5476265 &amp;C&amp;"Segoe UI,Regular"&amp;8Seite &amp;P von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M25"/>
  <sheetViews>
    <sheetView showGridLines="0" workbookViewId="0">
      <pane ySplit="3" topLeftCell="A4" activePane="bottomLeft" state="frozen"/>
      <selection activeCell="F35" sqref="F35"/>
      <selection pane="bottomLeft" activeCell="H1" sqref="H1:M2"/>
    </sheetView>
  </sheetViews>
  <sheetFormatPr baseColWidth="10" defaultRowHeight="15"/>
  <cols>
    <col min="1" max="1" width="13.42578125" style="133" customWidth="1"/>
    <col min="2" max="2" width="25.85546875" style="133" customWidth="1"/>
    <col min="3" max="3" width="11.28515625" style="133" customWidth="1"/>
    <col min="4" max="4" width="13.42578125" style="133" customWidth="1"/>
    <col min="5" max="5" width="2.85546875" style="133" customWidth="1"/>
    <col min="6" max="6" width="10.7109375" style="133" customWidth="1"/>
    <col min="7" max="7" width="10.5703125" style="133" customWidth="1"/>
    <col min="8" max="8" width="2.85546875" style="133" customWidth="1"/>
    <col min="9" max="9" width="13.42578125" style="133" customWidth="1"/>
    <col min="10" max="10" width="13.5703125" style="133" customWidth="1"/>
    <col min="11" max="11" width="13.42578125" style="133" customWidth="1"/>
    <col min="12" max="12" width="8.5703125" style="133" customWidth="1"/>
    <col min="13" max="13" width="0.140625" style="133" customWidth="1"/>
    <col min="14" max="14" width="0" style="133" hidden="1" customWidth="1"/>
    <col min="15" max="16384" width="11.42578125" style="133"/>
  </cols>
  <sheetData>
    <row r="1" spans="1:13" ht="11.1" customHeight="1">
      <c r="A1" s="428" t="s">
        <v>0</v>
      </c>
      <c r="B1" s="422"/>
      <c r="C1" s="422"/>
      <c r="D1" s="422"/>
      <c r="E1" s="422"/>
      <c r="H1" s="429"/>
      <c r="I1" s="422"/>
      <c r="J1" s="422"/>
      <c r="K1" s="422"/>
      <c r="L1" s="422"/>
      <c r="M1" s="422"/>
    </row>
    <row r="2" spans="1:13" ht="11.1" customHeight="1">
      <c r="H2" s="429"/>
      <c r="I2" s="422"/>
      <c r="J2" s="422"/>
      <c r="K2" s="422"/>
      <c r="L2" s="422"/>
      <c r="M2" s="422"/>
    </row>
    <row r="3" spans="1:13" ht="6.4" customHeight="1"/>
    <row r="4" spans="1:13" ht="14.1" customHeight="1">
      <c r="A4" s="497" t="s">
        <v>1267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</row>
    <row r="5" spans="1:13" ht="14.25" customHeight="1"/>
    <row r="6" spans="1:13" ht="16.5" customHeight="1">
      <c r="A6" s="566" t="s">
        <v>1203</v>
      </c>
      <c r="B6" s="422"/>
      <c r="C6" s="422"/>
      <c r="D6" s="422"/>
      <c r="E6" s="422"/>
      <c r="F6" s="422"/>
      <c r="G6" s="422"/>
      <c r="H6" s="422"/>
      <c r="I6" s="422"/>
      <c r="J6" s="422"/>
      <c r="K6" s="422"/>
      <c r="L6" s="422"/>
    </row>
    <row r="7" spans="1:13" ht="15" customHeight="1">
      <c r="A7" s="562" t="s">
        <v>228</v>
      </c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</row>
    <row r="8" spans="1:13" ht="16.5">
      <c r="A8" s="104" t="s">
        <v>228</v>
      </c>
      <c r="B8" s="223" t="s">
        <v>228</v>
      </c>
      <c r="C8" s="223" t="s">
        <v>228</v>
      </c>
      <c r="D8" s="223" t="s">
        <v>1268</v>
      </c>
      <c r="E8" s="563" t="s">
        <v>2483</v>
      </c>
      <c r="F8" s="443"/>
      <c r="G8" s="443"/>
      <c r="H8" s="444"/>
      <c r="I8" s="223" t="s">
        <v>1268</v>
      </c>
      <c r="J8" s="564" t="s">
        <v>217</v>
      </c>
      <c r="K8" s="443"/>
      <c r="L8" s="444"/>
    </row>
    <row r="9" spans="1:13" ht="16.5" customHeight="1">
      <c r="A9" s="105" t="s">
        <v>1269</v>
      </c>
      <c r="B9" s="224" t="s">
        <v>1173</v>
      </c>
      <c r="C9" s="225" t="s">
        <v>1270</v>
      </c>
      <c r="D9" s="233" t="s">
        <v>2251</v>
      </c>
      <c r="E9" s="565" t="s">
        <v>1271</v>
      </c>
      <c r="F9" s="432"/>
      <c r="G9" s="565" t="s">
        <v>1272</v>
      </c>
      <c r="H9" s="432"/>
      <c r="I9" s="233" t="s">
        <v>2484</v>
      </c>
      <c r="J9" s="226" t="s">
        <v>2251</v>
      </c>
      <c r="K9" s="226" t="s">
        <v>2484</v>
      </c>
      <c r="L9" s="227" t="s">
        <v>1273</v>
      </c>
    </row>
    <row r="10" spans="1:13">
      <c r="A10" s="558" t="s">
        <v>2252</v>
      </c>
      <c r="B10" s="427"/>
      <c r="C10" s="228" t="s">
        <v>228</v>
      </c>
      <c r="D10" s="228" t="s">
        <v>228</v>
      </c>
      <c r="E10" s="559" t="s">
        <v>228</v>
      </c>
      <c r="F10" s="426"/>
      <c r="G10" s="559" t="s">
        <v>228</v>
      </c>
      <c r="H10" s="426"/>
      <c r="I10" s="228" t="s">
        <v>228</v>
      </c>
      <c r="J10" s="228" t="s">
        <v>228</v>
      </c>
      <c r="K10" s="228" t="s">
        <v>228</v>
      </c>
      <c r="L10" s="106" t="s">
        <v>228</v>
      </c>
    </row>
    <row r="11" spans="1:13" ht="15" customHeight="1">
      <c r="A11" s="106" t="s">
        <v>1274</v>
      </c>
      <c r="B11" s="229" t="s">
        <v>1980</v>
      </c>
      <c r="C11" s="229" t="s">
        <v>2485</v>
      </c>
      <c r="D11" s="230">
        <v>11534.18</v>
      </c>
      <c r="E11" s="567">
        <v>2022.75</v>
      </c>
      <c r="F11" s="427"/>
      <c r="G11" s="567">
        <v>0</v>
      </c>
      <c r="H11" s="427"/>
      <c r="I11" s="230">
        <v>13556.93</v>
      </c>
      <c r="J11" s="230">
        <v>11534.18</v>
      </c>
      <c r="K11" s="230">
        <v>13556.93</v>
      </c>
      <c r="L11" s="174" t="s">
        <v>1240</v>
      </c>
    </row>
    <row r="12" spans="1:13" ht="15" customHeight="1">
      <c r="A12" s="106" t="s">
        <v>1274</v>
      </c>
      <c r="B12" s="229" t="s">
        <v>2253</v>
      </c>
      <c r="C12" s="229" t="s">
        <v>2254</v>
      </c>
      <c r="D12" s="230">
        <v>18124.14</v>
      </c>
      <c r="E12" s="567">
        <v>48197.1</v>
      </c>
      <c r="F12" s="427"/>
      <c r="G12" s="567">
        <v>37834</v>
      </c>
      <c r="H12" s="427"/>
      <c r="I12" s="230">
        <v>28487.24</v>
      </c>
      <c r="J12" s="230">
        <v>18124.14</v>
      </c>
      <c r="K12" s="230">
        <v>28487.24</v>
      </c>
      <c r="L12" s="174" t="s">
        <v>12</v>
      </c>
    </row>
    <row r="13" spans="1:13" ht="15" customHeight="1">
      <c r="A13" s="106" t="s">
        <v>1274</v>
      </c>
      <c r="B13" s="229" t="s">
        <v>1981</v>
      </c>
      <c r="C13" s="229" t="s">
        <v>2255</v>
      </c>
      <c r="D13" s="230">
        <v>130502.65</v>
      </c>
      <c r="E13" s="567">
        <v>32973.480000000003</v>
      </c>
      <c r="F13" s="427"/>
      <c r="G13" s="567">
        <v>0</v>
      </c>
      <c r="H13" s="427"/>
      <c r="I13" s="230">
        <v>163476.13</v>
      </c>
      <c r="J13" s="230">
        <v>130502.65</v>
      </c>
      <c r="K13" s="230">
        <v>163476.13</v>
      </c>
      <c r="L13" s="174" t="s">
        <v>26</v>
      </c>
    </row>
    <row r="14" spans="1:13">
      <c r="A14" s="106" t="s">
        <v>1274</v>
      </c>
      <c r="B14" s="229" t="s">
        <v>1982</v>
      </c>
      <c r="C14" s="229" t="s">
        <v>2256</v>
      </c>
      <c r="D14" s="230">
        <v>33585.17</v>
      </c>
      <c r="E14" s="567">
        <v>63</v>
      </c>
      <c r="F14" s="427"/>
      <c r="G14" s="567">
        <v>0</v>
      </c>
      <c r="H14" s="427"/>
      <c r="I14" s="230">
        <v>33648.17</v>
      </c>
      <c r="J14" s="230">
        <v>33585.17</v>
      </c>
      <c r="K14" s="230">
        <v>33648.17</v>
      </c>
      <c r="L14" s="174" t="s">
        <v>20</v>
      </c>
    </row>
    <row r="15" spans="1:13" ht="15" customHeight="1">
      <c r="A15" s="106" t="s">
        <v>1274</v>
      </c>
      <c r="B15" s="229" t="s">
        <v>1983</v>
      </c>
      <c r="C15" s="229" t="s">
        <v>2257</v>
      </c>
      <c r="D15" s="230">
        <v>48044.59</v>
      </c>
      <c r="E15" s="567">
        <v>15835.64</v>
      </c>
      <c r="F15" s="427"/>
      <c r="G15" s="567">
        <v>0</v>
      </c>
      <c r="H15" s="427"/>
      <c r="I15" s="230">
        <v>63880.23</v>
      </c>
      <c r="J15" s="230">
        <v>48044.59</v>
      </c>
      <c r="K15" s="230">
        <v>63880.23</v>
      </c>
      <c r="L15" s="174" t="s">
        <v>1238</v>
      </c>
    </row>
    <row r="16" spans="1:13" ht="15" customHeight="1">
      <c r="A16" s="106" t="s">
        <v>1274</v>
      </c>
      <c r="B16" s="229" t="s">
        <v>1984</v>
      </c>
      <c r="C16" s="229" t="s">
        <v>2258</v>
      </c>
      <c r="D16" s="230">
        <v>146508.10999999999</v>
      </c>
      <c r="E16" s="567">
        <v>24455.75</v>
      </c>
      <c r="F16" s="427"/>
      <c r="G16" s="567">
        <v>0</v>
      </c>
      <c r="H16" s="427"/>
      <c r="I16" s="230">
        <v>170963.86</v>
      </c>
      <c r="J16" s="230">
        <v>146508.10999999999</v>
      </c>
      <c r="K16" s="230">
        <v>170963.86</v>
      </c>
      <c r="L16" s="174" t="s">
        <v>1239</v>
      </c>
    </row>
    <row r="17" spans="1:12" ht="15" customHeight="1">
      <c r="A17" s="106" t="s">
        <v>1274</v>
      </c>
      <c r="B17" s="229" t="s">
        <v>1985</v>
      </c>
      <c r="C17" s="229" t="s">
        <v>2486</v>
      </c>
      <c r="D17" s="230">
        <v>60913.919999999998</v>
      </c>
      <c r="E17" s="567">
        <v>49339.44</v>
      </c>
      <c r="F17" s="427"/>
      <c r="G17" s="567">
        <v>0</v>
      </c>
      <c r="H17" s="427"/>
      <c r="I17" s="230">
        <v>110253.36</v>
      </c>
      <c r="J17" s="230">
        <v>60913.919999999998</v>
      </c>
      <c r="K17" s="230">
        <v>110253.36</v>
      </c>
      <c r="L17" s="174" t="s">
        <v>1237</v>
      </c>
    </row>
    <row r="18" spans="1:12" ht="15" customHeight="1">
      <c r="A18" s="106" t="s">
        <v>1274</v>
      </c>
      <c r="B18" s="229" t="s">
        <v>2259</v>
      </c>
      <c r="C18" s="229" t="s">
        <v>2260</v>
      </c>
      <c r="D18" s="230">
        <v>0</v>
      </c>
      <c r="E18" s="567">
        <v>0</v>
      </c>
      <c r="F18" s="427"/>
      <c r="G18" s="567">
        <v>0</v>
      </c>
      <c r="H18" s="427"/>
      <c r="I18" s="230">
        <v>0</v>
      </c>
      <c r="J18" s="230">
        <v>105000.3</v>
      </c>
      <c r="K18" s="230">
        <v>0</v>
      </c>
      <c r="L18" s="174" t="s">
        <v>33</v>
      </c>
    </row>
    <row r="19" spans="1:12" ht="15" customHeight="1">
      <c r="A19" s="106" t="s">
        <v>1274</v>
      </c>
      <c r="B19" s="229" t="s">
        <v>1986</v>
      </c>
      <c r="C19" s="229" t="s">
        <v>1987</v>
      </c>
      <c r="D19" s="230">
        <v>591932.72</v>
      </c>
      <c r="E19" s="567">
        <v>606539.15</v>
      </c>
      <c r="F19" s="427"/>
      <c r="G19" s="567">
        <v>698266.51</v>
      </c>
      <c r="H19" s="427"/>
      <c r="I19" s="230">
        <v>500205.36</v>
      </c>
      <c r="J19" s="230">
        <v>591932.72</v>
      </c>
      <c r="K19" s="230">
        <v>500205.36</v>
      </c>
      <c r="L19" s="174" t="s">
        <v>1316</v>
      </c>
    </row>
    <row r="20" spans="1:12" ht="15" customHeight="1">
      <c r="A20" s="106" t="s">
        <v>1274</v>
      </c>
      <c r="B20" s="229" t="s">
        <v>2261</v>
      </c>
      <c r="C20" s="229" t="s">
        <v>2262</v>
      </c>
      <c r="D20" s="230">
        <v>29108.42</v>
      </c>
      <c r="E20" s="567">
        <v>52700.53</v>
      </c>
      <c r="F20" s="427"/>
      <c r="G20" s="567">
        <v>0</v>
      </c>
      <c r="H20" s="427"/>
      <c r="I20" s="230">
        <v>81808.95</v>
      </c>
      <c r="J20" s="230">
        <v>29108.42</v>
      </c>
      <c r="K20" s="230">
        <v>81808.95</v>
      </c>
      <c r="L20" s="174" t="s">
        <v>1315</v>
      </c>
    </row>
    <row r="21" spans="1:12">
      <c r="A21" s="106" t="s">
        <v>1274</v>
      </c>
      <c r="B21" s="229" t="s">
        <v>2263</v>
      </c>
      <c r="C21" s="229" t="s">
        <v>1988</v>
      </c>
      <c r="D21" s="230">
        <v>2725.16</v>
      </c>
      <c r="E21" s="567">
        <v>17385.25</v>
      </c>
      <c r="F21" s="427"/>
      <c r="G21" s="567">
        <v>2725.16</v>
      </c>
      <c r="H21" s="427"/>
      <c r="I21" s="230">
        <v>17385.25</v>
      </c>
      <c r="J21" s="230">
        <v>2725.16</v>
      </c>
      <c r="K21" s="230">
        <v>17385.25</v>
      </c>
      <c r="L21" s="174" t="s">
        <v>1244</v>
      </c>
    </row>
    <row r="22" spans="1:12">
      <c r="A22" s="106" t="s">
        <v>1274</v>
      </c>
      <c r="B22" s="229" t="s">
        <v>2264</v>
      </c>
      <c r="C22" s="229" t="s">
        <v>1989</v>
      </c>
      <c r="D22" s="230">
        <v>34139.1</v>
      </c>
      <c r="E22" s="567">
        <v>32950.61</v>
      </c>
      <c r="F22" s="427"/>
      <c r="G22" s="567">
        <v>34139.1</v>
      </c>
      <c r="H22" s="427"/>
      <c r="I22" s="230">
        <v>32950.61</v>
      </c>
      <c r="J22" s="230">
        <v>34139.1</v>
      </c>
      <c r="K22" s="230">
        <v>33205.519999999997</v>
      </c>
      <c r="L22" s="174" t="s">
        <v>1243</v>
      </c>
    </row>
    <row r="23" spans="1:12">
      <c r="A23" s="106" t="s">
        <v>1274</v>
      </c>
      <c r="B23" s="229" t="s">
        <v>2265</v>
      </c>
      <c r="C23" s="229" t="s">
        <v>1990</v>
      </c>
      <c r="D23" s="230">
        <v>5738.37</v>
      </c>
      <c r="E23" s="567">
        <v>0</v>
      </c>
      <c r="F23" s="427"/>
      <c r="G23" s="567">
        <v>8722.01</v>
      </c>
      <c r="H23" s="427"/>
      <c r="I23" s="230">
        <v>-2983.64</v>
      </c>
      <c r="J23" s="230">
        <v>5738.37</v>
      </c>
      <c r="K23" s="230">
        <v>2549.5100000000002</v>
      </c>
      <c r="L23" s="174" t="s">
        <v>1748</v>
      </c>
    </row>
    <row r="24" spans="1:12">
      <c r="A24" s="568" t="s">
        <v>2266</v>
      </c>
      <c r="B24" s="427"/>
      <c r="C24" s="111"/>
      <c r="D24" s="231">
        <v>1112856.53</v>
      </c>
      <c r="E24" s="569">
        <v>882462.7</v>
      </c>
      <c r="F24" s="427"/>
      <c r="G24" s="569">
        <v>781686.78</v>
      </c>
      <c r="H24" s="427"/>
      <c r="I24" s="231">
        <v>1213632.45</v>
      </c>
      <c r="J24" s="231">
        <v>1217856.83</v>
      </c>
      <c r="K24" s="231">
        <v>1219420.51</v>
      </c>
      <c r="L24" s="111"/>
    </row>
    <row r="25" spans="1:12">
      <c r="A25" s="560" t="s">
        <v>1176</v>
      </c>
      <c r="B25" s="427"/>
      <c r="C25" s="111"/>
      <c r="D25" s="232">
        <v>1112856.53</v>
      </c>
      <c r="E25" s="561">
        <v>882462.7</v>
      </c>
      <c r="F25" s="427"/>
      <c r="G25" s="561">
        <v>781686.78</v>
      </c>
      <c r="H25" s="427"/>
      <c r="I25" s="232">
        <v>1213632.45</v>
      </c>
      <c r="J25" s="232">
        <v>1217856.83</v>
      </c>
      <c r="K25" s="232">
        <v>1219420.51</v>
      </c>
      <c r="L25" s="111"/>
    </row>
  </sheetData>
  <mergeCells count="45">
    <mergeCell ref="E22:F22"/>
    <mergeCell ref="G22:H22"/>
    <mergeCell ref="E23:F23"/>
    <mergeCell ref="G23:H23"/>
    <mergeCell ref="A24:B24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A1:E1"/>
    <mergeCell ref="H1:M1"/>
    <mergeCell ref="H2:M2"/>
    <mergeCell ref="A4:M4"/>
    <mergeCell ref="A6:L6"/>
    <mergeCell ref="A7:L7"/>
    <mergeCell ref="E8:H8"/>
    <mergeCell ref="J8:L8"/>
    <mergeCell ref="E9:F9"/>
    <mergeCell ref="G9:H9"/>
    <mergeCell ref="A10:B10"/>
    <mergeCell ref="E10:F10"/>
    <mergeCell ref="G10:H10"/>
    <mergeCell ref="A25:B25"/>
    <mergeCell ref="E25:F25"/>
    <mergeCell ref="G25:H25"/>
    <mergeCell ref="E11:F11"/>
    <mergeCell ref="G11:H11"/>
    <mergeCell ref="E12:F12"/>
    <mergeCell ref="G12:H12"/>
    <mergeCell ref="E13:F13"/>
    <mergeCell ref="G13:H13"/>
    <mergeCell ref="E14:F14"/>
    <mergeCell ref="G14:H14"/>
    <mergeCell ref="E15:F15"/>
    <mergeCell ref="G15:H1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5476266 &amp;C&amp;"Segoe UI,Regular"&amp;8Seite &amp;P von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1B39D-7A74-44D0-AEA8-73AC1788B322}">
  <dimension ref="A1:U23"/>
  <sheetViews>
    <sheetView showGridLines="0" workbookViewId="0">
      <selection activeCell="K28" sqref="K28"/>
    </sheetView>
  </sheetViews>
  <sheetFormatPr baseColWidth="10" defaultRowHeight="15"/>
  <cols>
    <col min="1" max="1" width="0.140625" style="133" customWidth="1"/>
    <col min="2" max="2" width="11.28515625" style="133" customWidth="1"/>
    <col min="3" max="4" width="9.140625" style="133" customWidth="1"/>
    <col min="5" max="5" width="9.7109375" style="133" bestFit="1" customWidth="1"/>
    <col min="6" max="8" width="9.140625" style="133" customWidth="1"/>
    <col min="9" max="9" width="0.42578125" style="133" customWidth="1"/>
    <col min="10" max="10" width="0.140625" style="133" customWidth="1"/>
    <col min="11" max="11" width="8.7109375" style="133" customWidth="1"/>
    <col min="12" max="12" width="9.140625" style="133" customWidth="1"/>
    <col min="13" max="13" width="3.28515625" style="133" customWidth="1"/>
    <col min="14" max="14" width="5.85546875" style="133" customWidth="1"/>
    <col min="15" max="18" width="9.140625" style="133" customWidth="1"/>
    <col min="19" max="19" width="9.7109375" style="133" bestFit="1" customWidth="1"/>
    <col min="20" max="20" width="0.42578125" style="133" customWidth="1"/>
    <col min="21" max="21" width="0.140625" style="133" customWidth="1"/>
    <col min="22" max="22" width="0" style="133" hidden="1" customWidth="1"/>
    <col min="23" max="16384" width="11.42578125" style="133"/>
  </cols>
  <sheetData>
    <row r="1" spans="1:21" ht="11.1" customHeight="1">
      <c r="A1" s="428" t="s">
        <v>0</v>
      </c>
      <c r="B1" s="422"/>
      <c r="C1" s="422"/>
      <c r="D1" s="422"/>
      <c r="E1" s="422"/>
      <c r="F1" s="422"/>
      <c r="G1" s="422"/>
      <c r="H1" s="422"/>
      <c r="I1" s="422"/>
      <c r="N1" s="429"/>
      <c r="O1" s="422"/>
      <c r="P1" s="422"/>
      <c r="Q1" s="422"/>
      <c r="R1" s="422"/>
      <c r="S1" s="422"/>
      <c r="T1" s="422"/>
      <c r="U1" s="422"/>
    </row>
    <row r="2" spans="1:21" ht="11.1" customHeight="1">
      <c r="A2" s="428" t="s">
        <v>228</v>
      </c>
      <c r="B2" s="422"/>
      <c r="C2" s="422"/>
      <c r="D2" s="422"/>
      <c r="E2" s="422"/>
      <c r="F2" s="422"/>
      <c r="G2" s="422"/>
      <c r="H2" s="422"/>
      <c r="I2" s="422"/>
      <c r="N2" s="429"/>
      <c r="O2" s="422"/>
      <c r="P2" s="422"/>
      <c r="Q2" s="422"/>
      <c r="R2" s="422"/>
      <c r="S2" s="422"/>
      <c r="T2" s="422"/>
      <c r="U2" s="422"/>
    </row>
    <row r="3" spans="1:21" ht="6.4" customHeight="1"/>
    <row r="4" spans="1:21" ht="17.100000000000001" customHeight="1">
      <c r="B4" s="430" t="s">
        <v>2487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</row>
    <row r="5" spans="1:21" ht="12" customHeight="1">
      <c r="B5" s="428" t="s">
        <v>2488</v>
      </c>
      <c r="C5" s="422"/>
      <c r="D5" s="422"/>
      <c r="E5" s="422"/>
      <c r="F5" s="422"/>
      <c r="G5" s="422"/>
      <c r="H5" s="422"/>
      <c r="I5" s="422"/>
      <c r="J5" s="422"/>
    </row>
    <row r="6" spans="1:21" ht="13.9" customHeight="1"/>
    <row r="7" spans="1:21">
      <c r="B7" s="390" t="s">
        <v>228</v>
      </c>
      <c r="C7" s="571" t="s">
        <v>2489</v>
      </c>
      <c r="D7" s="432"/>
      <c r="E7" s="432"/>
      <c r="F7" s="571" t="s">
        <v>2490</v>
      </c>
      <c r="G7" s="432"/>
      <c r="H7" s="432"/>
      <c r="I7" s="432"/>
      <c r="J7" s="432"/>
      <c r="K7" s="432"/>
      <c r="L7" s="432"/>
      <c r="M7" s="432"/>
      <c r="N7" s="432"/>
      <c r="O7" s="572" t="s">
        <v>2491</v>
      </c>
      <c r="P7" s="432"/>
      <c r="Q7" s="432"/>
      <c r="R7" s="432"/>
      <c r="S7" s="433"/>
    </row>
    <row r="8" spans="1:21" ht="54">
      <c r="B8" s="391" t="s">
        <v>1241</v>
      </c>
      <c r="C8" s="392" t="s">
        <v>2492</v>
      </c>
      <c r="D8" s="392" t="s">
        <v>2493</v>
      </c>
      <c r="E8" s="392" t="s">
        <v>2494</v>
      </c>
      <c r="F8" s="392" t="s">
        <v>1270</v>
      </c>
      <c r="G8" s="392" t="s">
        <v>2495</v>
      </c>
      <c r="H8" s="392" t="s">
        <v>1685</v>
      </c>
      <c r="I8" s="573" t="s">
        <v>2496</v>
      </c>
      <c r="J8" s="426"/>
      <c r="K8" s="426"/>
      <c r="L8" s="392" t="s">
        <v>318</v>
      </c>
      <c r="M8" s="573" t="s">
        <v>2497</v>
      </c>
      <c r="N8" s="426"/>
      <c r="O8" s="392" t="s">
        <v>1270</v>
      </c>
      <c r="P8" s="392" t="s">
        <v>2492</v>
      </c>
      <c r="Q8" s="392" t="s">
        <v>1271</v>
      </c>
      <c r="R8" s="392" t="s">
        <v>1272</v>
      </c>
      <c r="S8" s="393" t="s">
        <v>2497</v>
      </c>
    </row>
    <row r="9" spans="1:21" ht="45">
      <c r="B9" s="394" t="s">
        <v>2498</v>
      </c>
      <c r="C9" s="395">
        <v>11534.18</v>
      </c>
      <c r="D9" s="395">
        <v>2022.75</v>
      </c>
      <c r="E9" s="395">
        <v>13556.93</v>
      </c>
      <c r="F9" s="394" t="s">
        <v>228</v>
      </c>
      <c r="G9" s="396" t="s">
        <v>228</v>
      </c>
      <c r="H9" s="396" t="s">
        <v>228</v>
      </c>
      <c r="I9" s="570" t="s">
        <v>228</v>
      </c>
      <c r="J9" s="426"/>
      <c r="K9" s="426"/>
      <c r="L9" s="396" t="s">
        <v>228</v>
      </c>
      <c r="M9" s="570" t="s">
        <v>228</v>
      </c>
      <c r="N9" s="426"/>
      <c r="O9" s="394" t="s">
        <v>2499</v>
      </c>
      <c r="P9" s="395">
        <v>11534.18</v>
      </c>
      <c r="Q9" s="395">
        <v>2022.75</v>
      </c>
      <c r="R9" s="395">
        <v>0</v>
      </c>
      <c r="S9" s="397">
        <v>13556.93</v>
      </c>
    </row>
    <row r="10" spans="1:21" ht="27">
      <c r="B10" s="394" t="s">
        <v>2500</v>
      </c>
      <c r="C10" s="395">
        <v>18124.14</v>
      </c>
      <c r="D10" s="395">
        <v>10363.1</v>
      </c>
      <c r="E10" s="395">
        <v>28487.24</v>
      </c>
      <c r="F10" s="394" t="s">
        <v>228</v>
      </c>
      <c r="G10" s="396" t="s">
        <v>228</v>
      </c>
      <c r="H10" s="396" t="s">
        <v>228</v>
      </c>
      <c r="I10" s="570" t="s">
        <v>228</v>
      </c>
      <c r="J10" s="426"/>
      <c r="K10" s="426"/>
      <c r="L10" s="396" t="s">
        <v>228</v>
      </c>
      <c r="M10" s="570" t="s">
        <v>228</v>
      </c>
      <c r="N10" s="426"/>
      <c r="O10" s="394" t="s">
        <v>2501</v>
      </c>
      <c r="P10" s="395">
        <v>18124.14</v>
      </c>
      <c r="Q10" s="395">
        <v>48197.1</v>
      </c>
      <c r="R10" s="395">
        <v>37834</v>
      </c>
      <c r="S10" s="397">
        <v>28487.24</v>
      </c>
    </row>
    <row r="11" spans="1:21" ht="27">
      <c r="B11" s="394" t="s">
        <v>1981</v>
      </c>
      <c r="C11" s="395">
        <v>130502.65</v>
      </c>
      <c r="D11" s="395">
        <v>32973.480000000003</v>
      </c>
      <c r="E11" s="395">
        <v>163476.13</v>
      </c>
      <c r="F11" s="394" t="s">
        <v>228</v>
      </c>
      <c r="G11" s="396" t="s">
        <v>228</v>
      </c>
      <c r="H11" s="396" t="s">
        <v>228</v>
      </c>
      <c r="I11" s="570" t="s">
        <v>228</v>
      </c>
      <c r="J11" s="426"/>
      <c r="K11" s="426"/>
      <c r="L11" s="396" t="s">
        <v>228</v>
      </c>
      <c r="M11" s="570" t="s">
        <v>228</v>
      </c>
      <c r="N11" s="426"/>
      <c r="O11" s="394" t="s">
        <v>2502</v>
      </c>
      <c r="P11" s="395">
        <v>130502.65</v>
      </c>
      <c r="Q11" s="395">
        <v>32973.480000000003</v>
      </c>
      <c r="R11" s="395">
        <v>0</v>
      </c>
      <c r="S11" s="397">
        <v>163476.13</v>
      </c>
    </row>
    <row r="12" spans="1:21" ht="18">
      <c r="B12" s="394" t="s">
        <v>1982</v>
      </c>
      <c r="C12" s="395">
        <v>33585.17</v>
      </c>
      <c r="D12" s="395">
        <v>63</v>
      </c>
      <c r="E12" s="395">
        <v>33648.17</v>
      </c>
      <c r="F12" s="394" t="s">
        <v>228</v>
      </c>
      <c r="G12" s="396" t="s">
        <v>228</v>
      </c>
      <c r="H12" s="396" t="s">
        <v>228</v>
      </c>
      <c r="I12" s="570" t="s">
        <v>228</v>
      </c>
      <c r="J12" s="426"/>
      <c r="K12" s="426"/>
      <c r="L12" s="396" t="s">
        <v>228</v>
      </c>
      <c r="M12" s="570" t="s">
        <v>228</v>
      </c>
      <c r="N12" s="426"/>
      <c r="O12" s="394" t="s">
        <v>2503</v>
      </c>
      <c r="P12" s="395">
        <v>33585.17</v>
      </c>
      <c r="Q12" s="395">
        <v>63</v>
      </c>
      <c r="R12" s="395">
        <v>0</v>
      </c>
      <c r="S12" s="397">
        <v>33648.17</v>
      </c>
    </row>
    <row r="13" spans="1:21" ht="27">
      <c r="B13" s="394" t="s">
        <v>1983</v>
      </c>
      <c r="C13" s="395">
        <v>48044.59</v>
      </c>
      <c r="D13" s="395">
        <v>15835.64</v>
      </c>
      <c r="E13" s="395">
        <v>63880.23</v>
      </c>
      <c r="F13" s="394" t="s">
        <v>228</v>
      </c>
      <c r="G13" s="396" t="s">
        <v>228</v>
      </c>
      <c r="H13" s="396" t="s">
        <v>228</v>
      </c>
      <c r="I13" s="570" t="s">
        <v>228</v>
      </c>
      <c r="J13" s="426"/>
      <c r="K13" s="426"/>
      <c r="L13" s="396" t="s">
        <v>228</v>
      </c>
      <c r="M13" s="570" t="s">
        <v>228</v>
      </c>
      <c r="N13" s="426"/>
      <c r="O13" s="394" t="s">
        <v>2504</v>
      </c>
      <c r="P13" s="395">
        <v>48044.59</v>
      </c>
      <c r="Q13" s="395">
        <v>15835.64</v>
      </c>
      <c r="R13" s="395">
        <v>0</v>
      </c>
      <c r="S13" s="397">
        <v>63880.23</v>
      </c>
    </row>
    <row r="14" spans="1:21" ht="27">
      <c r="B14" s="394" t="s">
        <v>1984</v>
      </c>
      <c r="C14" s="395">
        <v>146508.10999999999</v>
      </c>
      <c r="D14" s="395">
        <v>24455.75</v>
      </c>
      <c r="E14" s="395">
        <v>170963.86</v>
      </c>
      <c r="F14" s="394" t="s">
        <v>228</v>
      </c>
      <c r="G14" s="396" t="s">
        <v>228</v>
      </c>
      <c r="H14" s="396" t="s">
        <v>228</v>
      </c>
      <c r="I14" s="570" t="s">
        <v>228</v>
      </c>
      <c r="J14" s="426"/>
      <c r="K14" s="426"/>
      <c r="L14" s="396" t="s">
        <v>228</v>
      </c>
      <c r="M14" s="570" t="s">
        <v>228</v>
      </c>
      <c r="N14" s="426"/>
      <c r="O14" s="394" t="s">
        <v>2505</v>
      </c>
      <c r="P14" s="395">
        <v>146508.10999999999</v>
      </c>
      <c r="Q14" s="395">
        <v>24455.75</v>
      </c>
      <c r="R14" s="395">
        <v>0</v>
      </c>
      <c r="S14" s="397">
        <v>170963.86</v>
      </c>
    </row>
    <row r="15" spans="1:21" ht="27">
      <c r="B15" s="394" t="s">
        <v>1985</v>
      </c>
      <c r="C15" s="395">
        <v>60913.919999999998</v>
      </c>
      <c r="D15" s="395">
        <v>49339.44</v>
      </c>
      <c r="E15" s="395">
        <v>110253.36</v>
      </c>
      <c r="F15" s="394" t="s">
        <v>228</v>
      </c>
      <c r="G15" s="396" t="s">
        <v>228</v>
      </c>
      <c r="H15" s="396" t="s">
        <v>228</v>
      </c>
      <c r="I15" s="570" t="s">
        <v>228</v>
      </c>
      <c r="J15" s="426"/>
      <c r="K15" s="426"/>
      <c r="L15" s="396" t="s">
        <v>228</v>
      </c>
      <c r="M15" s="570" t="s">
        <v>228</v>
      </c>
      <c r="N15" s="426"/>
      <c r="O15" s="394" t="s">
        <v>2506</v>
      </c>
      <c r="P15" s="395">
        <v>60913.919999999998</v>
      </c>
      <c r="Q15" s="395">
        <v>49339.44</v>
      </c>
      <c r="R15" s="395">
        <v>0</v>
      </c>
      <c r="S15" s="397">
        <v>110253.36</v>
      </c>
    </row>
    <row r="16" spans="1:21" ht="36">
      <c r="B16" s="394" t="s">
        <v>2507</v>
      </c>
      <c r="C16" s="395">
        <v>0</v>
      </c>
      <c r="D16" s="395">
        <v>0</v>
      </c>
      <c r="E16" s="395">
        <v>0</v>
      </c>
      <c r="F16" s="394" t="s">
        <v>228</v>
      </c>
      <c r="G16" s="396" t="s">
        <v>228</v>
      </c>
      <c r="H16" s="396" t="s">
        <v>228</v>
      </c>
      <c r="I16" s="570" t="s">
        <v>228</v>
      </c>
      <c r="J16" s="426"/>
      <c r="K16" s="426"/>
      <c r="L16" s="396" t="s">
        <v>228</v>
      </c>
      <c r="M16" s="570" t="s">
        <v>228</v>
      </c>
      <c r="N16" s="426"/>
      <c r="O16" s="394" t="s">
        <v>2508</v>
      </c>
      <c r="P16" s="395">
        <v>0</v>
      </c>
      <c r="Q16" s="395">
        <v>0</v>
      </c>
      <c r="R16" s="395">
        <v>0</v>
      </c>
      <c r="S16" s="397">
        <v>0</v>
      </c>
    </row>
    <row r="17" spans="2:19" ht="27">
      <c r="B17" s="394" t="s">
        <v>1986</v>
      </c>
      <c r="C17" s="395">
        <v>591932.72</v>
      </c>
      <c r="D17" s="395">
        <v>-91727.360000000001</v>
      </c>
      <c r="E17" s="395">
        <v>500205.36</v>
      </c>
      <c r="F17" s="394" t="s">
        <v>228</v>
      </c>
      <c r="G17" s="396" t="s">
        <v>228</v>
      </c>
      <c r="H17" s="396" t="s">
        <v>228</v>
      </c>
      <c r="I17" s="570" t="s">
        <v>228</v>
      </c>
      <c r="J17" s="426"/>
      <c r="K17" s="426"/>
      <c r="L17" s="396" t="s">
        <v>228</v>
      </c>
      <c r="M17" s="570" t="s">
        <v>228</v>
      </c>
      <c r="N17" s="426"/>
      <c r="O17" s="394" t="s">
        <v>2509</v>
      </c>
      <c r="P17" s="395">
        <v>591932.72</v>
      </c>
      <c r="Q17" s="395">
        <v>606539.15</v>
      </c>
      <c r="R17" s="395">
        <v>698266.51</v>
      </c>
      <c r="S17" s="397">
        <v>500205.36</v>
      </c>
    </row>
    <row r="18" spans="2:19" ht="27">
      <c r="B18" s="394" t="s">
        <v>2510</v>
      </c>
      <c r="C18" s="395">
        <v>29108.42</v>
      </c>
      <c r="D18" s="395">
        <v>52700.53</v>
      </c>
      <c r="E18" s="395">
        <v>81808.95</v>
      </c>
      <c r="F18" s="394" t="s">
        <v>228</v>
      </c>
      <c r="G18" s="396" t="s">
        <v>228</v>
      </c>
      <c r="H18" s="396" t="s">
        <v>228</v>
      </c>
      <c r="I18" s="570" t="s">
        <v>228</v>
      </c>
      <c r="J18" s="426"/>
      <c r="K18" s="426"/>
      <c r="L18" s="396" t="s">
        <v>228</v>
      </c>
      <c r="M18" s="570" t="s">
        <v>228</v>
      </c>
      <c r="N18" s="426"/>
      <c r="O18" s="394" t="s">
        <v>2511</v>
      </c>
      <c r="P18" s="395">
        <v>29108.42</v>
      </c>
      <c r="Q18" s="395">
        <v>52700.53</v>
      </c>
      <c r="R18" s="395">
        <v>0</v>
      </c>
      <c r="S18" s="397">
        <v>81808.95</v>
      </c>
    </row>
    <row r="19" spans="2:19" ht="18">
      <c r="B19" s="394" t="s">
        <v>2263</v>
      </c>
      <c r="C19" s="395">
        <v>2725.16</v>
      </c>
      <c r="D19" s="395">
        <v>14660.09</v>
      </c>
      <c r="E19" s="395">
        <v>17385.25</v>
      </c>
      <c r="F19" s="394" t="s">
        <v>228</v>
      </c>
      <c r="G19" s="396" t="s">
        <v>228</v>
      </c>
      <c r="H19" s="396" t="s">
        <v>228</v>
      </c>
      <c r="I19" s="570" t="s">
        <v>228</v>
      </c>
      <c r="J19" s="426"/>
      <c r="K19" s="426"/>
      <c r="L19" s="396" t="s">
        <v>228</v>
      </c>
      <c r="M19" s="570" t="s">
        <v>228</v>
      </c>
      <c r="N19" s="426"/>
      <c r="O19" s="394" t="s">
        <v>2502</v>
      </c>
      <c r="P19" s="395">
        <v>2725.16</v>
      </c>
      <c r="Q19" s="395">
        <v>17385.25</v>
      </c>
      <c r="R19" s="395">
        <v>2725.16</v>
      </c>
      <c r="S19" s="397">
        <v>17385.25</v>
      </c>
    </row>
    <row r="20" spans="2:19" ht="18">
      <c r="B20" s="394" t="s">
        <v>2264</v>
      </c>
      <c r="C20" s="395">
        <v>34139.1</v>
      </c>
      <c r="D20" s="395">
        <v>-1188.49</v>
      </c>
      <c r="E20" s="395">
        <v>32950.61</v>
      </c>
      <c r="F20" s="394" t="s">
        <v>228</v>
      </c>
      <c r="G20" s="396" t="s">
        <v>228</v>
      </c>
      <c r="H20" s="396" t="s">
        <v>228</v>
      </c>
      <c r="I20" s="570" t="s">
        <v>228</v>
      </c>
      <c r="J20" s="426"/>
      <c r="K20" s="426"/>
      <c r="L20" s="396" t="s">
        <v>228</v>
      </c>
      <c r="M20" s="570" t="s">
        <v>228</v>
      </c>
      <c r="N20" s="426"/>
      <c r="O20" s="394" t="s">
        <v>2505</v>
      </c>
      <c r="P20" s="395">
        <v>34139.1</v>
      </c>
      <c r="Q20" s="395">
        <v>32950.61</v>
      </c>
      <c r="R20" s="395">
        <v>34139.1</v>
      </c>
      <c r="S20" s="397">
        <v>32950.61</v>
      </c>
    </row>
    <row r="21" spans="2:19" ht="18">
      <c r="B21" s="394" t="s">
        <v>2265</v>
      </c>
      <c r="C21" s="395">
        <v>5738.37</v>
      </c>
      <c r="D21" s="395">
        <v>-8722.01</v>
      </c>
      <c r="E21" s="395">
        <v>-2983.64</v>
      </c>
      <c r="F21" s="394" t="s">
        <v>228</v>
      </c>
      <c r="G21" s="396" t="s">
        <v>228</v>
      </c>
      <c r="H21" s="396" t="s">
        <v>228</v>
      </c>
      <c r="I21" s="570" t="s">
        <v>228</v>
      </c>
      <c r="J21" s="426"/>
      <c r="K21" s="426"/>
      <c r="L21" s="396" t="s">
        <v>228</v>
      </c>
      <c r="M21" s="570" t="s">
        <v>228</v>
      </c>
      <c r="N21" s="426"/>
      <c r="O21" s="394" t="s">
        <v>2504</v>
      </c>
      <c r="P21" s="395">
        <v>5738.37</v>
      </c>
      <c r="Q21" s="395">
        <v>0</v>
      </c>
      <c r="R21" s="395">
        <v>8722.01</v>
      </c>
      <c r="S21" s="397">
        <v>-2983.64</v>
      </c>
    </row>
    <row r="22" spans="2:19">
      <c r="B22" s="391" t="s">
        <v>1227</v>
      </c>
      <c r="C22" s="398">
        <v>1112856.53</v>
      </c>
      <c r="D22" s="398">
        <v>100775.92</v>
      </c>
      <c r="E22" s="398">
        <v>1213632.45</v>
      </c>
      <c r="F22" s="399" t="s">
        <v>228</v>
      </c>
      <c r="G22" s="398">
        <v>0</v>
      </c>
      <c r="H22" s="398">
        <v>0</v>
      </c>
      <c r="I22" s="574">
        <v>0</v>
      </c>
      <c r="J22" s="426"/>
      <c r="K22" s="426"/>
      <c r="L22" s="398">
        <v>0</v>
      </c>
      <c r="M22" s="574">
        <v>0</v>
      </c>
      <c r="N22" s="426"/>
      <c r="O22" s="399" t="s">
        <v>228</v>
      </c>
      <c r="P22" s="398">
        <v>1112856.53</v>
      </c>
      <c r="Q22" s="398">
        <v>882462.7</v>
      </c>
      <c r="R22" s="398">
        <v>781686.78</v>
      </c>
      <c r="S22" s="400">
        <v>1213632.45</v>
      </c>
    </row>
    <row r="23" spans="2:19" ht="0" hidden="1" customHeight="1"/>
  </sheetData>
  <mergeCells count="39">
    <mergeCell ref="I22:K22"/>
    <mergeCell ref="M22:N22"/>
    <mergeCell ref="I19:K19"/>
    <mergeCell ref="M19:N19"/>
    <mergeCell ref="I20:K20"/>
    <mergeCell ref="M20:N20"/>
    <mergeCell ref="I21:K21"/>
    <mergeCell ref="M21:N21"/>
    <mergeCell ref="I16:K16"/>
    <mergeCell ref="M16:N16"/>
    <mergeCell ref="I17:K17"/>
    <mergeCell ref="M17:N17"/>
    <mergeCell ref="I18:K18"/>
    <mergeCell ref="M18:N18"/>
    <mergeCell ref="I13:K13"/>
    <mergeCell ref="M13:N13"/>
    <mergeCell ref="I14:K14"/>
    <mergeCell ref="M14:N14"/>
    <mergeCell ref="I15:K15"/>
    <mergeCell ref="M15:N15"/>
    <mergeCell ref="I10:K10"/>
    <mergeCell ref="M10:N10"/>
    <mergeCell ref="I11:K11"/>
    <mergeCell ref="M11:N11"/>
    <mergeCell ref="I12:K12"/>
    <mergeCell ref="M12:N12"/>
    <mergeCell ref="I9:K9"/>
    <mergeCell ref="M9:N9"/>
    <mergeCell ref="A1:I1"/>
    <mergeCell ref="N1:U1"/>
    <mergeCell ref="A2:I2"/>
    <mergeCell ref="N2:U2"/>
    <mergeCell ref="B4:T4"/>
    <mergeCell ref="B5:J5"/>
    <mergeCell ref="C7:E7"/>
    <mergeCell ref="F7:N7"/>
    <mergeCell ref="O7:S7"/>
    <mergeCell ref="I8:K8"/>
    <mergeCell ref="M8:N8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Q66"/>
  <sheetViews>
    <sheetView showGridLines="0" workbookViewId="0">
      <pane ySplit="4" topLeftCell="A5" activePane="bottomLeft" state="frozen"/>
      <selection activeCell="B24" sqref="B24:Q24"/>
      <selection pane="bottomLeft" activeCell="L1" sqref="L1:Q2"/>
    </sheetView>
  </sheetViews>
  <sheetFormatPr baseColWidth="10" defaultRowHeight="15"/>
  <cols>
    <col min="1" max="1" width="0.42578125" style="133" customWidth="1"/>
    <col min="2" max="2" width="14" style="133" customWidth="1"/>
    <col min="3" max="3" width="8.140625" style="133" customWidth="1"/>
    <col min="4" max="4" width="7.5703125" style="133" customWidth="1"/>
    <col min="5" max="7" width="10.85546875" style="133" customWidth="1"/>
    <col min="8" max="8" width="4.42578125" style="133" customWidth="1"/>
    <col min="9" max="9" width="6.42578125" style="133" customWidth="1"/>
    <col min="10" max="10" width="8.85546875" style="133" customWidth="1"/>
    <col min="11" max="11" width="6" style="133" customWidth="1"/>
    <col min="12" max="12" width="4.7109375" style="133" customWidth="1"/>
    <col min="13" max="15" width="10.85546875" style="133" customWidth="1"/>
    <col min="16" max="17" width="7.5703125" style="133" customWidth="1"/>
    <col min="18" max="18" width="0" style="133" hidden="1" customWidth="1"/>
    <col min="19" max="19" width="0.28515625" style="133" customWidth="1"/>
    <col min="20" max="16384" width="11.42578125" style="133"/>
  </cols>
  <sheetData>
    <row r="1" spans="1:17" ht="11.1" customHeight="1">
      <c r="A1" s="428" t="s">
        <v>0</v>
      </c>
      <c r="B1" s="422"/>
      <c r="C1" s="422"/>
      <c r="D1" s="422"/>
      <c r="E1" s="422"/>
      <c r="F1" s="422"/>
      <c r="G1" s="422"/>
      <c r="H1" s="422"/>
      <c r="L1" s="429"/>
      <c r="M1" s="422"/>
      <c r="N1" s="422"/>
      <c r="O1" s="422"/>
      <c r="P1" s="422"/>
      <c r="Q1" s="422"/>
    </row>
    <row r="2" spans="1:17" ht="11.1" customHeight="1">
      <c r="A2" s="428" t="s">
        <v>228</v>
      </c>
      <c r="B2" s="422"/>
      <c r="C2" s="422"/>
      <c r="D2" s="422"/>
      <c r="E2" s="422"/>
      <c r="F2" s="422"/>
      <c r="G2" s="422"/>
      <c r="H2" s="422"/>
      <c r="L2" s="429"/>
      <c r="M2" s="422"/>
      <c r="N2" s="422"/>
      <c r="O2" s="422"/>
      <c r="P2" s="422"/>
      <c r="Q2" s="422"/>
    </row>
    <row r="3" spans="1:17" ht="6.4" customHeight="1"/>
    <row r="4" spans="1:17" ht="20.45" customHeight="1"/>
    <row r="5" spans="1:17" ht="17.100000000000001" customHeight="1">
      <c r="B5" s="581" t="s">
        <v>2267</v>
      </c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</row>
    <row r="6" spans="1:17" ht="17.100000000000001" customHeight="1">
      <c r="B6" s="583" t="s">
        <v>1307</v>
      </c>
      <c r="C6" s="422"/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422"/>
      <c r="Q6" s="422"/>
    </row>
    <row r="7" spans="1:17" ht="10.35" customHeight="1">
      <c r="B7" s="583" t="s">
        <v>228</v>
      </c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</row>
    <row r="8" spans="1:17" ht="27">
      <c r="B8" s="108" t="s">
        <v>228</v>
      </c>
      <c r="C8" s="138" t="s">
        <v>1306</v>
      </c>
      <c r="D8" s="138" t="s">
        <v>1305</v>
      </c>
      <c r="E8" s="138" t="s">
        <v>1304</v>
      </c>
      <c r="F8" s="138" t="s">
        <v>2268</v>
      </c>
      <c r="G8" s="138" t="s">
        <v>2512</v>
      </c>
      <c r="H8" s="584" t="s">
        <v>2513</v>
      </c>
      <c r="I8" s="433"/>
      <c r="J8" s="138" t="s">
        <v>2514</v>
      </c>
      <c r="K8" s="584" t="s">
        <v>1303</v>
      </c>
      <c r="L8" s="433"/>
      <c r="M8" s="138" t="s">
        <v>2515</v>
      </c>
      <c r="N8" s="138" t="s">
        <v>2516</v>
      </c>
      <c r="O8" s="138" t="s">
        <v>1302</v>
      </c>
      <c r="P8" s="138" t="s">
        <v>1301</v>
      </c>
      <c r="Q8" s="138" t="s">
        <v>1300</v>
      </c>
    </row>
    <row r="9" spans="1:17" ht="14.1" customHeight="1">
      <c r="B9" s="580" t="s">
        <v>1299</v>
      </c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  <c r="P9" s="432"/>
      <c r="Q9" s="433"/>
    </row>
    <row r="10" spans="1:17" ht="14.1" customHeight="1">
      <c r="B10" s="582" t="s">
        <v>1298</v>
      </c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3"/>
    </row>
    <row r="11" spans="1:17" ht="14.1" customHeight="1">
      <c r="B11" s="575" t="s">
        <v>2269</v>
      </c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7"/>
    </row>
    <row r="12" spans="1:17" ht="14.1" customHeight="1">
      <c r="B12" s="575" t="s">
        <v>2270</v>
      </c>
      <c r="C12" s="426"/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  <c r="Q12" s="427"/>
    </row>
    <row r="13" spans="1:17" ht="18">
      <c r="B13" s="140" t="s">
        <v>1297</v>
      </c>
      <c r="C13" s="275" t="s">
        <v>1291</v>
      </c>
      <c r="D13" s="123" t="s">
        <v>1283</v>
      </c>
      <c r="E13" s="123" t="s">
        <v>2271</v>
      </c>
      <c r="F13" s="123" t="s">
        <v>2272</v>
      </c>
      <c r="G13" s="123" t="s">
        <v>1279</v>
      </c>
      <c r="H13" s="579" t="s">
        <v>2272</v>
      </c>
      <c r="I13" s="427"/>
      <c r="J13" s="123" t="s">
        <v>2517</v>
      </c>
      <c r="K13" s="579" t="s">
        <v>2518</v>
      </c>
      <c r="L13" s="427"/>
      <c r="M13" s="123" t="s">
        <v>1279</v>
      </c>
      <c r="N13" s="123" t="s">
        <v>1279</v>
      </c>
      <c r="O13" s="123" t="s">
        <v>2518</v>
      </c>
      <c r="P13" s="109">
        <v>43006</v>
      </c>
      <c r="Q13" s="109">
        <v>45838</v>
      </c>
    </row>
    <row r="14" spans="1:17" ht="18">
      <c r="B14" s="140" t="s">
        <v>1296</v>
      </c>
      <c r="C14" s="275" t="s">
        <v>1291</v>
      </c>
      <c r="D14" s="123" t="s">
        <v>1283</v>
      </c>
      <c r="E14" s="123" t="s">
        <v>2273</v>
      </c>
      <c r="F14" s="123" t="s">
        <v>2274</v>
      </c>
      <c r="G14" s="123" t="s">
        <v>1279</v>
      </c>
      <c r="H14" s="579" t="s">
        <v>2274</v>
      </c>
      <c r="I14" s="427"/>
      <c r="J14" s="123" t="s">
        <v>2519</v>
      </c>
      <c r="K14" s="579" t="s">
        <v>2520</v>
      </c>
      <c r="L14" s="427"/>
      <c r="M14" s="123" t="s">
        <v>1279</v>
      </c>
      <c r="N14" s="123" t="s">
        <v>1279</v>
      </c>
      <c r="O14" s="123" t="s">
        <v>2520</v>
      </c>
      <c r="P14" s="109">
        <v>42779</v>
      </c>
      <c r="Q14" s="109">
        <v>45838</v>
      </c>
    </row>
    <row r="15" spans="1:17" ht="18">
      <c r="B15" s="140" t="s">
        <v>1295</v>
      </c>
      <c r="C15" s="275" t="s">
        <v>1293</v>
      </c>
      <c r="D15" s="123" t="s">
        <v>1283</v>
      </c>
      <c r="E15" s="123" t="s">
        <v>2275</v>
      </c>
      <c r="F15" s="123" t="s">
        <v>2276</v>
      </c>
      <c r="G15" s="123" t="s">
        <v>2521</v>
      </c>
      <c r="H15" s="579" t="s">
        <v>1279</v>
      </c>
      <c r="I15" s="427"/>
      <c r="J15" s="123" t="s">
        <v>2521</v>
      </c>
      <c r="K15" s="579" t="s">
        <v>2521</v>
      </c>
      <c r="L15" s="427"/>
      <c r="M15" s="123" t="s">
        <v>1279</v>
      </c>
      <c r="N15" s="123" t="s">
        <v>2522</v>
      </c>
      <c r="O15" s="123" t="s">
        <v>2521</v>
      </c>
      <c r="P15" s="109">
        <v>42696</v>
      </c>
      <c r="Q15" s="109">
        <v>49310</v>
      </c>
    </row>
    <row r="16" spans="1:17" ht="18">
      <c r="B16" s="140" t="s">
        <v>1294</v>
      </c>
      <c r="C16" s="275" t="s">
        <v>1293</v>
      </c>
      <c r="D16" s="123" t="s">
        <v>1283</v>
      </c>
      <c r="E16" s="123" t="s">
        <v>2277</v>
      </c>
      <c r="F16" s="123" t="s">
        <v>2279</v>
      </c>
      <c r="G16" s="123" t="s">
        <v>1279</v>
      </c>
      <c r="H16" s="579" t="s">
        <v>2523</v>
      </c>
      <c r="I16" s="427"/>
      <c r="J16" s="123" t="s">
        <v>2524</v>
      </c>
      <c r="K16" s="579" t="s">
        <v>2278</v>
      </c>
      <c r="L16" s="427"/>
      <c r="M16" s="123" t="s">
        <v>1279</v>
      </c>
      <c r="N16" s="123" t="s">
        <v>2525</v>
      </c>
      <c r="O16" s="123" t="s">
        <v>2278</v>
      </c>
      <c r="P16" s="109">
        <v>41913</v>
      </c>
      <c r="Q16" s="109">
        <v>48030</v>
      </c>
    </row>
    <row r="17" spans="2:17" ht="18">
      <c r="B17" s="140" t="s">
        <v>1292</v>
      </c>
      <c r="C17" s="275" t="s">
        <v>1291</v>
      </c>
      <c r="D17" s="123" t="s">
        <v>1283</v>
      </c>
      <c r="E17" s="123" t="s">
        <v>2280</v>
      </c>
      <c r="F17" s="123" t="s">
        <v>2282</v>
      </c>
      <c r="G17" s="123" t="s">
        <v>1279</v>
      </c>
      <c r="H17" s="579" t="s">
        <v>2526</v>
      </c>
      <c r="I17" s="427"/>
      <c r="J17" s="123" t="s">
        <v>2527</v>
      </c>
      <c r="K17" s="579" t="s">
        <v>2281</v>
      </c>
      <c r="L17" s="427"/>
      <c r="M17" s="123" t="s">
        <v>1279</v>
      </c>
      <c r="N17" s="123" t="s">
        <v>2528</v>
      </c>
      <c r="O17" s="123" t="s">
        <v>2281</v>
      </c>
      <c r="P17" s="109">
        <v>43333</v>
      </c>
      <c r="Q17" s="109">
        <v>46203</v>
      </c>
    </row>
    <row r="18" spans="2:17" ht="18">
      <c r="B18" s="140" t="s">
        <v>1290</v>
      </c>
      <c r="C18" s="275" t="s">
        <v>1289</v>
      </c>
      <c r="D18" s="123" t="s">
        <v>1283</v>
      </c>
      <c r="E18" s="123" t="s">
        <v>2283</v>
      </c>
      <c r="F18" s="123" t="s">
        <v>2285</v>
      </c>
      <c r="G18" s="123" t="s">
        <v>1279</v>
      </c>
      <c r="H18" s="579" t="s">
        <v>2529</v>
      </c>
      <c r="I18" s="427"/>
      <c r="J18" s="123" t="s">
        <v>2530</v>
      </c>
      <c r="K18" s="579" t="s">
        <v>2284</v>
      </c>
      <c r="L18" s="427"/>
      <c r="M18" s="123" t="s">
        <v>1279</v>
      </c>
      <c r="N18" s="123" t="s">
        <v>2531</v>
      </c>
      <c r="O18" s="123" t="s">
        <v>2284</v>
      </c>
      <c r="P18" s="109">
        <v>44012</v>
      </c>
      <c r="Q18" s="109">
        <v>47299</v>
      </c>
    </row>
    <row r="19" spans="2:17" ht="18">
      <c r="B19" s="140" t="s">
        <v>1288</v>
      </c>
      <c r="C19" s="275" t="s">
        <v>1287</v>
      </c>
      <c r="D19" s="123" t="s">
        <v>1283</v>
      </c>
      <c r="E19" s="123" t="s">
        <v>2286</v>
      </c>
      <c r="F19" s="123" t="s">
        <v>2288</v>
      </c>
      <c r="G19" s="123" t="s">
        <v>1279</v>
      </c>
      <c r="H19" s="579" t="s">
        <v>2532</v>
      </c>
      <c r="I19" s="427"/>
      <c r="J19" s="123" t="s">
        <v>2533</v>
      </c>
      <c r="K19" s="579" t="s">
        <v>2287</v>
      </c>
      <c r="L19" s="427"/>
      <c r="M19" s="123" t="s">
        <v>1279</v>
      </c>
      <c r="N19" s="123" t="s">
        <v>2534</v>
      </c>
      <c r="O19" s="123" t="s">
        <v>2287</v>
      </c>
      <c r="P19" s="109">
        <v>43496</v>
      </c>
      <c r="Q19" s="109">
        <v>46568</v>
      </c>
    </row>
    <row r="20" spans="2:17" ht="14.1" customHeight="1">
      <c r="B20" s="575" t="s">
        <v>2289</v>
      </c>
      <c r="C20" s="426"/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6"/>
      <c r="Q20" s="427"/>
    </row>
    <row r="21" spans="2:17" ht="14.1" customHeight="1">
      <c r="B21" s="575" t="s">
        <v>2290</v>
      </c>
      <c r="C21" s="426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27"/>
    </row>
    <row r="22" spans="2:17" ht="14.1" customHeight="1">
      <c r="B22" s="575" t="s">
        <v>2291</v>
      </c>
      <c r="C22" s="426"/>
      <c r="D22" s="426"/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426"/>
      <c r="P22" s="426"/>
      <c r="Q22" s="427"/>
    </row>
    <row r="23" spans="2:17" ht="14.1" customHeight="1">
      <c r="B23" s="575" t="s">
        <v>2292</v>
      </c>
      <c r="C23" s="426"/>
      <c r="D23" s="426"/>
      <c r="E23" s="426"/>
      <c r="F23" s="426"/>
      <c r="G23" s="426"/>
      <c r="H23" s="426"/>
      <c r="I23" s="426"/>
      <c r="J23" s="426"/>
      <c r="K23" s="426"/>
      <c r="L23" s="426"/>
      <c r="M23" s="426"/>
      <c r="N23" s="426"/>
      <c r="O23" s="426"/>
      <c r="P23" s="426"/>
      <c r="Q23" s="427"/>
    </row>
    <row r="24" spans="2:17" ht="14.1" customHeight="1">
      <c r="B24" s="575" t="s">
        <v>2293</v>
      </c>
      <c r="C24" s="426"/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7"/>
    </row>
    <row r="25" spans="2:17" ht="18">
      <c r="B25" s="140" t="s">
        <v>1991</v>
      </c>
      <c r="C25" s="275" t="s">
        <v>1992</v>
      </c>
      <c r="D25" s="123" t="s">
        <v>1283</v>
      </c>
      <c r="E25" s="123" t="s">
        <v>2535</v>
      </c>
      <c r="F25" s="123" t="s">
        <v>2294</v>
      </c>
      <c r="G25" s="123" t="s">
        <v>2536</v>
      </c>
      <c r="H25" s="579" t="s">
        <v>2537</v>
      </c>
      <c r="I25" s="427"/>
      <c r="J25" s="123" t="s">
        <v>1279</v>
      </c>
      <c r="K25" s="579" t="s">
        <v>2537</v>
      </c>
      <c r="L25" s="427"/>
      <c r="M25" s="123" t="s">
        <v>1279</v>
      </c>
      <c r="N25" s="123" t="s">
        <v>2538</v>
      </c>
      <c r="O25" s="123" t="s">
        <v>2537</v>
      </c>
      <c r="P25" s="109">
        <v>43496</v>
      </c>
      <c r="Q25" s="109">
        <v>46085</v>
      </c>
    </row>
    <row r="26" spans="2:17" ht="14.1" customHeight="1">
      <c r="B26" s="575" t="s">
        <v>2295</v>
      </c>
      <c r="C26" s="426"/>
      <c r="D26" s="426"/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26"/>
      <c r="P26" s="426"/>
      <c r="Q26" s="427"/>
    </row>
    <row r="27" spans="2:17" ht="14.1" customHeight="1">
      <c r="B27" s="575" t="s">
        <v>2296</v>
      </c>
      <c r="C27" s="426"/>
      <c r="D27" s="426"/>
      <c r="E27" s="426"/>
      <c r="F27" s="426"/>
      <c r="G27" s="426"/>
      <c r="H27" s="426"/>
      <c r="I27" s="426"/>
      <c r="J27" s="426"/>
      <c r="K27" s="426"/>
      <c r="L27" s="426"/>
      <c r="M27" s="426"/>
      <c r="N27" s="426"/>
      <c r="O27" s="426"/>
      <c r="P27" s="426"/>
      <c r="Q27" s="427"/>
    </row>
    <row r="28" spans="2:17" ht="18">
      <c r="B28" s="140" t="s">
        <v>1286</v>
      </c>
      <c r="C28" s="275" t="s">
        <v>1284</v>
      </c>
      <c r="D28" s="123" t="s">
        <v>1283</v>
      </c>
      <c r="E28" s="123" t="s">
        <v>2297</v>
      </c>
      <c r="F28" s="123" t="s">
        <v>2298</v>
      </c>
      <c r="G28" s="123" t="s">
        <v>1279</v>
      </c>
      <c r="H28" s="579" t="s">
        <v>2539</v>
      </c>
      <c r="I28" s="427"/>
      <c r="J28" s="123" t="s">
        <v>2540</v>
      </c>
      <c r="K28" s="579" t="s">
        <v>2541</v>
      </c>
      <c r="L28" s="427"/>
      <c r="M28" s="123" t="s">
        <v>1279</v>
      </c>
      <c r="N28" s="123" t="s">
        <v>2542</v>
      </c>
      <c r="O28" s="123" t="s">
        <v>2541</v>
      </c>
      <c r="P28" s="109">
        <v>42479</v>
      </c>
      <c r="Q28" s="109">
        <v>47483</v>
      </c>
    </row>
    <row r="29" spans="2:17" ht="18">
      <c r="B29" s="140" t="s">
        <v>1285</v>
      </c>
      <c r="C29" s="275" t="s">
        <v>1284</v>
      </c>
      <c r="D29" s="123" t="s">
        <v>1283</v>
      </c>
      <c r="E29" s="123" t="s">
        <v>2299</v>
      </c>
      <c r="F29" s="123" t="s">
        <v>2300</v>
      </c>
      <c r="G29" s="123" t="s">
        <v>1279</v>
      </c>
      <c r="H29" s="579" t="s">
        <v>2543</v>
      </c>
      <c r="I29" s="427"/>
      <c r="J29" s="123" t="s">
        <v>2544</v>
      </c>
      <c r="K29" s="579" t="s">
        <v>2545</v>
      </c>
      <c r="L29" s="427"/>
      <c r="M29" s="123" t="s">
        <v>1279</v>
      </c>
      <c r="N29" s="123" t="s">
        <v>2546</v>
      </c>
      <c r="O29" s="123" t="s">
        <v>2545</v>
      </c>
      <c r="P29" s="109">
        <v>41913</v>
      </c>
      <c r="Q29" s="109">
        <v>51317</v>
      </c>
    </row>
    <row r="30" spans="2:17" ht="14.1" customHeight="1">
      <c r="B30" s="575" t="s">
        <v>2301</v>
      </c>
      <c r="C30" s="426"/>
      <c r="D30" s="426"/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26"/>
      <c r="P30" s="426"/>
      <c r="Q30" s="427"/>
    </row>
    <row r="31" spans="2:17" ht="14.1" customHeight="1">
      <c r="B31" s="575" t="s">
        <v>2302</v>
      </c>
      <c r="C31" s="426"/>
      <c r="D31" s="426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27"/>
    </row>
    <row r="32" spans="2:17">
      <c r="B32" s="110" t="s">
        <v>1280</v>
      </c>
      <c r="C32" s="125" t="s">
        <v>228</v>
      </c>
      <c r="D32" s="125" t="s">
        <v>228</v>
      </c>
      <c r="E32" s="125" t="s">
        <v>228</v>
      </c>
      <c r="F32" s="139" t="s">
        <v>2303</v>
      </c>
      <c r="G32" s="139" t="s">
        <v>2547</v>
      </c>
      <c r="H32" s="578" t="s">
        <v>2548</v>
      </c>
      <c r="I32" s="427"/>
      <c r="J32" s="139" t="s">
        <v>2549</v>
      </c>
      <c r="K32" s="578" t="s">
        <v>2550</v>
      </c>
      <c r="L32" s="427"/>
      <c r="M32" s="139" t="s">
        <v>1279</v>
      </c>
      <c r="N32" s="139" t="s">
        <v>2551</v>
      </c>
      <c r="O32" s="139" t="s">
        <v>2550</v>
      </c>
      <c r="P32" s="111"/>
      <c r="Q32" s="111"/>
    </row>
    <row r="33" spans="2:17" ht="16.899999999999999" customHeight="1">
      <c r="B33" s="483" t="s">
        <v>1282</v>
      </c>
      <c r="C33" s="426"/>
      <c r="D33" s="426"/>
      <c r="E33" s="426"/>
      <c r="F33" s="426"/>
      <c r="G33" s="426"/>
      <c r="H33" s="426"/>
      <c r="I33" s="426"/>
      <c r="J33" s="426"/>
      <c r="K33" s="426"/>
      <c r="L33" s="426"/>
      <c r="M33" s="426"/>
      <c r="N33" s="426"/>
      <c r="O33" s="426"/>
      <c r="P33" s="426"/>
      <c r="Q33" s="427"/>
    </row>
    <row r="34" spans="2:17" ht="14.1" customHeight="1">
      <c r="B34" s="575" t="s">
        <v>1281</v>
      </c>
      <c r="C34" s="426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7"/>
    </row>
    <row r="35" spans="2:17" ht="14.1" customHeight="1">
      <c r="B35" s="575" t="s">
        <v>2304</v>
      </c>
      <c r="C35" s="426"/>
      <c r="D35" s="426"/>
      <c r="E35" s="426"/>
      <c r="F35" s="426"/>
      <c r="G35" s="426"/>
      <c r="H35" s="426"/>
      <c r="I35" s="426"/>
      <c r="J35" s="426"/>
      <c r="K35" s="426"/>
      <c r="L35" s="426"/>
      <c r="M35" s="426"/>
      <c r="N35" s="426"/>
      <c r="O35" s="426"/>
      <c r="P35" s="426"/>
      <c r="Q35" s="427"/>
    </row>
    <row r="36" spans="2:17" ht="14.1" customHeight="1">
      <c r="B36" s="575" t="s">
        <v>2305</v>
      </c>
      <c r="C36" s="426"/>
      <c r="D36" s="426"/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26"/>
      <c r="P36" s="426"/>
      <c r="Q36" s="427"/>
    </row>
    <row r="37" spans="2:17" ht="14.1" customHeight="1">
      <c r="B37" s="575" t="s">
        <v>2306</v>
      </c>
      <c r="C37" s="426"/>
      <c r="D37" s="426"/>
      <c r="E37" s="426"/>
      <c r="F37" s="426"/>
      <c r="G37" s="426"/>
      <c r="H37" s="426"/>
      <c r="I37" s="426"/>
      <c r="J37" s="426"/>
      <c r="K37" s="426"/>
      <c r="L37" s="426"/>
      <c r="M37" s="426"/>
      <c r="N37" s="426"/>
      <c r="O37" s="426"/>
      <c r="P37" s="426"/>
      <c r="Q37" s="427"/>
    </row>
    <row r="38" spans="2:17" ht="14.1" customHeight="1">
      <c r="B38" s="575" t="s">
        <v>2307</v>
      </c>
      <c r="C38" s="426"/>
      <c r="D38" s="426"/>
      <c r="E38" s="426"/>
      <c r="F38" s="426"/>
      <c r="G38" s="426"/>
      <c r="H38" s="426"/>
      <c r="I38" s="426"/>
      <c r="J38" s="426"/>
      <c r="K38" s="426"/>
      <c r="L38" s="426"/>
      <c r="M38" s="426"/>
      <c r="N38" s="426"/>
      <c r="O38" s="426"/>
      <c r="P38" s="426"/>
      <c r="Q38" s="427"/>
    </row>
    <row r="39" spans="2:17" ht="14.1" customHeight="1">
      <c r="B39" s="575" t="s">
        <v>2308</v>
      </c>
      <c r="C39" s="426"/>
      <c r="D39" s="426"/>
      <c r="E39" s="426"/>
      <c r="F39" s="426"/>
      <c r="G39" s="426"/>
      <c r="H39" s="426"/>
      <c r="I39" s="426"/>
      <c r="J39" s="426"/>
      <c r="K39" s="426"/>
      <c r="L39" s="426"/>
      <c r="M39" s="426"/>
      <c r="N39" s="426"/>
      <c r="O39" s="426"/>
      <c r="P39" s="426"/>
      <c r="Q39" s="427"/>
    </row>
    <row r="40" spans="2:17" ht="14.1" customHeight="1">
      <c r="B40" s="575" t="s">
        <v>2309</v>
      </c>
      <c r="C40" s="426"/>
      <c r="D40" s="426"/>
      <c r="E40" s="426"/>
      <c r="F40" s="426"/>
      <c r="G40" s="426"/>
      <c r="H40" s="426"/>
      <c r="I40" s="426"/>
      <c r="J40" s="426"/>
      <c r="K40" s="426"/>
      <c r="L40" s="426"/>
      <c r="M40" s="426"/>
      <c r="N40" s="426"/>
      <c r="O40" s="426"/>
      <c r="P40" s="426"/>
      <c r="Q40" s="427"/>
    </row>
    <row r="41" spans="2:17" ht="14.1" customHeight="1">
      <c r="B41" s="575" t="s">
        <v>2310</v>
      </c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7"/>
    </row>
    <row r="42" spans="2:17" ht="14.1" customHeight="1">
      <c r="B42" s="575" t="s">
        <v>2311</v>
      </c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7"/>
    </row>
    <row r="43" spans="2:17" ht="14.1" customHeight="1">
      <c r="B43" s="575" t="s">
        <v>2312</v>
      </c>
      <c r="C43" s="426"/>
      <c r="D43" s="426"/>
      <c r="E43" s="426"/>
      <c r="F43" s="426"/>
      <c r="G43" s="426"/>
      <c r="H43" s="426"/>
      <c r="I43" s="426"/>
      <c r="J43" s="426"/>
      <c r="K43" s="426"/>
      <c r="L43" s="426"/>
      <c r="M43" s="426"/>
      <c r="N43" s="426"/>
      <c r="O43" s="426"/>
      <c r="P43" s="426"/>
      <c r="Q43" s="427"/>
    </row>
    <row r="44" spans="2:17" ht="14.1" customHeight="1">
      <c r="B44" s="575" t="s">
        <v>2313</v>
      </c>
      <c r="C44" s="426"/>
      <c r="D44" s="426"/>
      <c r="E44" s="426"/>
      <c r="F44" s="426"/>
      <c r="G44" s="426"/>
      <c r="H44" s="426"/>
      <c r="I44" s="426"/>
      <c r="J44" s="426"/>
      <c r="K44" s="426"/>
      <c r="L44" s="426"/>
      <c r="M44" s="426"/>
      <c r="N44" s="426"/>
      <c r="O44" s="426"/>
      <c r="P44" s="426"/>
      <c r="Q44" s="427"/>
    </row>
    <row r="45" spans="2:17" ht="14.1" customHeight="1">
      <c r="B45" s="575" t="s">
        <v>2314</v>
      </c>
      <c r="C45" s="426"/>
      <c r="D45" s="426"/>
      <c r="E45" s="426"/>
      <c r="F45" s="426"/>
      <c r="G45" s="426"/>
      <c r="H45" s="426"/>
      <c r="I45" s="426"/>
      <c r="J45" s="426"/>
      <c r="K45" s="426"/>
      <c r="L45" s="426"/>
      <c r="M45" s="426"/>
      <c r="N45" s="426"/>
      <c r="O45" s="426"/>
      <c r="P45" s="426"/>
      <c r="Q45" s="427"/>
    </row>
    <row r="46" spans="2:17">
      <c r="B46" s="140" t="s">
        <v>1280</v>
      </c>
      <c r="C46" s="125" t="s">
        <v>228</v>
      </c>
      <c r="D46" s="125" t="s">
        <v>228</v>
      </c>
      <c r="E46" s="125" t="s">
        <v>228</v>
      </c>
      <c r="F46" s="139" t="s">
        <v>1279</v>
      </c>
      <c r="G46" s="139" t="s">
        <v>1279</v>
      </c>
      <c r="H46" s="578" t="s">
        <v>1279</v>
      </c>
      <c r="I46" s="427"/>
      <c r="J46" s="139" t="s">
        <v>1279</v>
      </c>
      <c r="K46" s="578" t="s">
        <v>1279</v>
      </c>
      <c r="L46" s="427"/>
      <c r="M46" s="139" t="s">
        <v>1279</v>
      </c>
      <c r="N46" s="139" t="s">
        <v>1279</v>
      </c>
      <c r="O46" s="139" t="s">
        <v>1279</v>
      </c>
      <c r="P46" s="125" t="s">
        <v>228</v>
      </c>
      <c r="Q46" s="125" t="s">
        <v>228</v>
      </c>
    </row>
    <row r="47" spans="2:17">
      <c r="B47" s="140" t="s">
        <v>1227</v>
      </c>
      <c r="C47" s="125" t="s">
        <v>228</v>
      </c>
      <c r="D47" s="125" t="s">
        <v>228</v>
      </c>
      <c r="E47" s="125" t="s">
        <v>228</v>
      </c>
      <c r="F47" s="139" t="s">
        <v>2303</v>
      </c>
      <c r="G47" s="139" t="s">
        <v>2547</v>
      </c>
      <c r="H47" s="578" t="s">
        <v>2548</v>
      </c>
      <c r="I47" s="427"/>
      <c r="J47" s="139" t="s">
        <v>2549</v>
      </c>
      <c r="K47" s="578" t="s">
        <v>2550</v>
      </c>
      <c r="L47" s="427"/>
      <c r="M47" s="139" t="s">
        <v>1279</v>
      </c>
      <c r="N47" s="139" t="s">
        <v>2551</v>
      </c>
      <c r="O47" s="139" t="s">
        <v>2550</v>
      </c>
      <c r="P47" s="125" t="s">
        <v>228</v>
      </c>
      <c r="Q47" s="125" t="s">
        <v>228</v>
      </c>
    </row>
    <row r="48" spans="2:17" ht="18">
      <c r="B48" s="140" t="s">
        <v>2552</v>
      </c>
      <c r="C48" s="125" t="s">
        <v>228</v>
      </c>
      <c r="D48" s="125" t="s">
        <v>228</v>
      </c>
      <c r="E48" s="125" t="s">
        <v>228</v>
      </c>
      <c r="F48" s="139" t="s">
        <v>2315</v>
      </c>
      <c r="G48" s="139" t="s">
        <v>1279</v>
      </c>
      <c r="H48" s="578" t="s">
        <v>2553</v>
      </c>
      <c r="I48" s="427"/>
      <c r="J48" s="139" t="s">
        <v>2554</v>
      </c>
      <c r="K48" s="578" t="s">
        <v>2555</v>
      </c>
      <c r="L48" s="427"/>
      <c r="M48" s="139" t="s">
        <v>1279</v>
      </c>
      <c r="N48" s="139" t="s">
        <v>2556</v>
      </c>
      <c r="O48" s="139" t="s">
        <v>2555</v>
      </c>
      <c r="P48" s="125" t="s">
        <v>228</v>
      </c>
      <c r="Q48" s="125" t="s">
        <v>228</v>
      </c>
    </row>
    <row r="49" spans="2:17" ht="14.1" customHeight="1">
      <c r="B49" s="576" t="s">
        <v>2316</v>
      </c>
      <c r="C49" s="426"/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7"/>
    </row>
    <row r="50" spans="2:17" ht="14.1" customHeight="1">
      <c r="B50" s="575" t="s">
        <v>1278</v>
      </c>
      <c r="C50" s="426"/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7"/>
    </row>
    <row r="51" spans="2:17" ht="18">
      <c r="B51" s="137" t="s">
        <v>2317</v>
      </c>
      <c r="C51" s="235" t="s">
        <v>2318</v>
      </c>
      <c r="D51" s="125" t="s">
        <v>228</v>
      </c>
      <c r="E51" s="125" t="s">
        <v>228</v>
      </c>
      <c r="F51" s="240">
        <v>21914.38</v>
      </c>
      <c r="G51" s="125" t="s">
        <v>228</v>
      </c>
      <c r="H51" s="577" t="s">
        <v>228</v>
      </c>
      <c r="I51" s="427"/>
      <c r="J51" s="125" t="s">
        <v>228</v>
      </c>
      <c r="K51" s="577" t="s">
        <v>228</v>
      </c>
      <c r="L51" s="427"/>
      <c r="M51" s="125" t="s">
        <v>228</v>
      </c>
      <c r="N51" s="240">
        <v>0</v>
      </c>
      <c r="O51" s="125" t="s">
        <v>228</v>
      </c>
      <c r="P51" s="125" t="s">
        <v>228</v>
      </c>
      <c r="Q51" s="125" t="s">
        <v>228</v>
      </c>
    </row>
    <row r="52" spans="2:17" ht="14.1" customHeight="1">
      <c r="B52" s="575" t="s">
        <v>1277</v>
      </c>
      <c r="C52" s="426"/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426"/>
      <c r="O52" s="426"/>
      <c r="P52" s="426"/>
      <c r="Q52" s="427"/>
    </row>
    <row r="53" spans="2:17" ht="14.1" customHeight="1">
      <c r="B53" s="575" t="s">
        <v>1276</v>
      </c>
      <c r="C53" s="426"/>
      <c r="D53" s="426"/>
      <c r="E53" s="426"/>
      <c r="F53" s="426"/>
      <c r="G53" s="426"/>
      <c r="H53" s="426"/>
      <c r="I53" s="426"/>
      <c r="J53" s="426"/>
      <c r="K53" s="426"/>
      <c r="L53" s="426"/>
      <c r="M53" s="426"/>
      <c r="N53" s="426"/>
      <c r="O53" s="426"/>
      <c r="P53" s="426"/>
      <c r="Q53" s="427"/>
    </row>
    <row r="54" spans="2:17" ht="18">
      <c r="B54" s="137" t="s">
        <v>2557</v>
      </c>
      <c r="C54" s="235" t="s">
        <v>2558</v>
      </c>
      <c r="D54" s="125" t="s">
        <v>228</v>
      </c>
      <c r="E54" s="125" t="s">
        <v>228</v>
      </c>
      <c r="F54" s="240">
        <v>0</v>
      </c>
      <c r="G54" s="125" t="s">
        <v>228</v>
      </c>
      <c r="H54" s="577" t="s">
        <v>228</v>
      </c>
      <c r="I54" s="427"/>
      <c r="J54" s="125" t="s">
        <v>228</v>
      </c>
      <c r="K54" s="577" t="s">
        <v>228</v>
      </c>
      <c r="L54" s="427"/>
      <c r="M54" s="125" t="s">
        <v>228</v>
      </c>
      <c r="N54" s="240">
        <v>53128.71</v>
      </c>
      <c r="O54" s="125" t="s">
        <v>228</v>
      </c>
      <c r="P54" s="125" t="s">
        <v>228</v>
      </c>
      <c r="Q54" s="125" t="s">
        <v>228</v>
      </c>
    </row>
    <row r="55" spans="2:17" ht="14.1" customHeight="1">
      <c r="B55" s="575" t="s">
        <v>1275</v>
      </c>
      <c r="C55" s="426"/>
      <c r="D55" s="426"/>
      <c r="E55" s="426"/>
      <c r="F55" s="426"/>
      <c r="G55" s="426"/>
      <c r="H55" s="426"/>
      <c r="I55" s="426"/>
      <c r="J55" s="426"/>
      <c r="K55" s="426"/>
      <c r="L55" s="426"/>
      <c r="M55" s="426"/>
      <c r="N55" s="426"/>
      <c r="O55" s="426"/>
      <c r="P55" s="426"/>
      <c r="Q55" s="427"/>
    </row>
    <row r="56" spans="2:17">
      <c r="B56" s="140" t="s">
        <v>1227</v>
      </c>
      <c r="C56" s="125" t="s">
        <v>228</v>
      </c>
      <c r="D56" s="125" t="s">
        <v>228</v>
      </c>
      <c r="E56" s="125" t="s">
        <v>228</v>
      </c>
      <c r="F56" s="240">
        <v>21914.38</v>
      </c>
      <c r="G56" s="125" t="s">
        <v>228</v>
      </c>
      <c r="H56" s="577" t="s">
        <v>228</v>
      </c>
      <c r="I56" s="427"/>
      <c r="J56" s="125" t="s">
        <v>228</v>
      </c>
      <c r="K56" s="577" t="s">
        <v>228</v>
      </c>
      <c r="L56" s="427"/>
      <c r="M56" s="125" t="s">
        <v>228</v>
      </c>
      <c r="N56" s="240">
        <v>53128.71</v>
      </c>
      <c r="O56" s="125" t="s">
        <v>228</v>
      </c>
      <c r="P56" s="125" t="s">
        <v>228</v>
      </c>
      <c r="Q56" s="125" t="s">
        <v>228</v>
      </c>
    </row>
    <row r="65" s="133" customFormat="1"/>
    <row r="66" s="133" customFormat="1"/>
  </sheetData>
  <mergeCells count="74">
    <mergeCell ref="B38:Q38"/>
    <mergeCell ref="B39:Q39"/>
    <mergeCell ref="B42:Q42"/>
    <mergeCell ref="H46:I46"/>
    <mergeCell ref="K46:L46"/>
    <mergeCell ref="H56:I56"/>
    <mergeCell ref="K56:L56"/>
    <mergeCell ref="A1:H1"/>
    <mergeCell ref="L1:Q1"/>
    <mergeCell ref="A2:H2"/>
    <mergeCell ref="L2:Q2"/>
    <mergeCell ref="B5:Q5"/>
    <mergeCell ref="B10:Q10"/>
    <mergeCell ref="B11:Q11"/>
    <mergeCell ref="B12:Q12"/>
    <mergeCell ref="H13:I13"/>
    <mergeCell ref="K13:L13"/>
    <mergeCell ref="B6:Q6"/>
    <mergeCell ref="B7:Q7"/>
    <mergeCell ref="H8:I8"/>
    <mergeCell ref="K8:L8"/>
    <mergeCell ref="B9:Q9"/>
    <mergeCell ref="H15:I15"/>
    <mergeCell ref="K15:L15"/>
    <mergeCell ref="H14:I14"/>
    <mergeCell ref="K14:L14"/>
    <mergeCell ref="H16:I16"/>
    <mergeCell ref="K16:L16"/>
    <mergeCell ref="H18:I18"/>
    <mergeCell ref="K18:L18"/>
    <mergeCell ref="B20:Q20"/>
    <mergeCell ref="H19:I19"/>
    <mergeCell ref="K19:L19"/>
    <mergeCell ref="B33:Q33"/>
    <mergeCell ref="H25:I25"/>
    <mergeCell ref="K25:L25"/>
    <mergeCell ref="H17:I17"/>
    <mergeCell ref="K17:L17"/>
    <mergeCell ref="B21:Q21"/>
    <mergeCell ref="B22:Q22"/>
    <mergeCell ref="B23:Q23"/>
    <mergeCell ref="B24:Q24"/>
    <mergeCell ref="B50:Q50"/>
    <mergeCell ref="B45:Q45"/>
    <mergeCell ref="B41:Q41"/>
    <mergeCell ref="B43:Q43"/>
    <mergeCell ref="B44:Q44"/>
    <mergeCell ref="H47:I47"/>
    <mergeCell ref="K47:L47"/>
    <mergeCell ref="H48:I48"/>
    <mergeCell ref="K48:L48"/>
    <mergeCell ref="B55:Q55"/>
    <mergeCell ref="B53:Q53"/>
    <mergeCell ref="B52:Q52"/>
    <mergeCell ref="H51:I51"/>
    <mergeCell ref="K51:L51"/>
    <mergeCell ref="H54:I54"/>
    <mergeCell ref="K54:L54"/>
    <mergeCell ref="B27:Q27"/>
    <mergeCell ref="B30:Q30"/>
    <mergeCell ref="B31:Q31"/>
    <mergeCell ref="B26:Q26"/>
    <mergeCell ref="B49:Q49"/>
    <mergeCell ref="B40:Q40"/>
    <mergeCell ref="B36:Q36"/>
    <mergeCell ref="B35:Q35"/>
    <mergeCell ref="B37:Q37"/>
    <mergeCell ref="H32:I32"/>
    <mergeCell ref="K32:L32"/>
    <mergeCell ref="B34:Q34"/>
    <mergeCell ref="H28:I28"/>
    <mergeCell ref="K28:L28"/>
    <mergeCell ref="H29:I29"/>
    <mergeCell ref="K29:L29"/>
  </mergeCells>
  <pageMargins left="0.70866141732283505" right="0.70866141732283505" top="0.39370078740157499" bottom="0.812616535433071" header="0.39370078740157499" footer="0.39370078740157499"/>
  <pageSetup paperSize="9" orientation="landscape" horizontalDpi="300" verticalDpi="300"/>
  <headerFooter alignWithMargins="0">
    <oddFooter>&amp;L&amp;"Segoe UI,Regular"&amp;8 ID 5476282 &amp;C&amp;"Segoe UI,Regular"&amp;8Seite &amp;P von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R37"/>
  <sheetViews>
    <sheetView showGridLines="0" workbookViewId="0">
      <pane ySplit="4" topLeftCell="A5" activePane="bottomLeft" state="frozen"/>
      <selection activeCell="B24" sqref="B24:Q24"/>
      <selection pane="bottomLeft" activeCell="Z15" sqref="Z15"/>
    </sheetView>
  </sheetViews>
  <sheetFormatPr baseColWidth="10" defaultRowHeight="15"/>
  <cols>
    <col min="1" max="1" width="0.42578125" style="121" customWidth="1"/>
    <col min="2" max="2" width="23.28515625" style="121" customWidth="1"/>
    <col min="3" max="3" width="8.5703125" style="121" customWidth="1"/>
    <col min="4" max="4" width="7.7109375" style="121" customWidth="1"/>
    <col min="5" max="5" width="10.42578125" style="121" customWidth="1"/>
    <col min="6" max="6" width="12.5703125" style="121" customWidth="1"/>
    <col min="7" max="7" width="3.85546875" style="121" customWidth="1"/>
    <col min="8" max="8" width="5.140625" style="121" customWidth="1"/>
    <col min="9" max="9" width="9.140625" style="121" customWidth="1"/>
    <col min="10" max="10" width="7" style="121" customWidth="1"/>
    <col min="11" max="11" width="1.140625" style="121" customWidth="1"/>
    <col min="12" max="12" width="10.5703125" style="121" customWidth="1"/>
    <col min="13" max="13" width="12.5703125" style="121" customWidth="1"/>
    <col min="14" max="14" width="12.42578125" style="121" customWidth="1"/>
    <col min="15" max="16" width="7.5703125" style="121" customWidth="1"/>
    <col min="17" max="17" width="0" style="121" hidden="1" customWidth="1"/>
    <col min="18" max="18" width="0.42578125" style="121" customWidth="1"/>
    <col min="19" max="19" width="0" style="121" hidden="1" customWidth="1"/>
    <col min="20" max="20" width="0.28515625" style="121" customWidth="1"/>
    <col min="21" max="16384" width="11.42578125" style="121"/>
  </cols>
  <sheetData>
    <row r="1" spans="1:18" ht="11.1" customHeight="1">
      <c r="A1" s="428" t="s">
        <v>0</v>
      </c>
      <c r="B1" s="422"/>
      <c r="C1" s="422"/>
      <c r="D1" s="422"/>
      <c r="E1" s="422"/>
      <c r="F1" s="422"/>
      <c r="G1" s="422"/>
      <c r="K1" s="429"/>
      <c r="L1" s="422"/>
      <c r="M1" s="422"/>
      <c r="N1" s="422"/>
      <c r="O1" s="422"/>
      <c r="P1" s="422"/>
      <c r="Q1" s="422"/>
      <c r="R1" s="422"/>
    </row>
    <row r="2" spans="1:18" ht="11.1" customHeight="1">
      <c r="A2" s="428" t="s">
        <v>228</v>
      </c>
      <c r="B2" s="422"/>
      <c r="C2" s="422"/>
      <c r="D2" s="422"/>
      <c r="E2" s="422"/>
      <c r="F2" s="422"/>
      <c r="G2" s="422"/>
      <c r="K2" s="429"/>
      <c r="L2" s="422"/>
      <c r="M2" s="422"/>
      <c r="N2" s="422"/>
      <c r="O2" s="422"/>
      <c r="P2" s="422"/>
      <c r="Q2" s="422"/>
      <c r="R2" s="422"/>
    </row>
    <row r="3" spans="1:18" ht="6.4" customHeight="1"/>
    <row r="4" spans="1:18" ht="20.45" customHeight="1"/>
    <row r="5" spans="1:18" ht="17.100000000000001" customHeight="1">
      <c r="B5" s="581" t="s">
        <v>2319</v>
      </c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</row>
    <row r="6" spans="1:18" ht="17.100000000000001" customHeight="1">
      <c r="B6" s="583" t="s">
        <v>1307</v>
      </c>
      <c r="C6" s="422"/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422"/>
    </row>
    <row r="7" spans="1:18" ht="10.35" customHeight="1">
      <c r="B7" s="583" t="s">
        <v>228</v>
      </c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</row>
    <row r="8" spans="1:18" ht="27">
      <c r="B8" s="126" t="s">
        <v>1308</v>
      </c>
      <c r="C8" s="126" t="s">
        <v>1306</v>
      </c>
      <c r="D8" s="126" t="s">
        <v>1305</v>
      </c>
      <c r="E8" s="126" t="s">
        <v>2320</v>
      </c>
      <c r="F8" s="126" t="s">
        <v>2010</v>
      </c>
      <c r="G8" s="584" t="s">
        <v>2321</v>
      </c>
      <c r="H8" s="433"/>
      <c r="I8" s="126" t="s">
        <v>2322</v>
      </c>
      <c r="J8" s="584" t="s">
        <v>2323</v>
      </c>
      <c r="K8" s="433"/>
      <c r="L8" s="126" t="s">
        <v>1303</v>
      </c>
      <c r="M8" s="126" t="s">
        <v>2324</v>
      </c>
      <c r="N8" s="126" t="s">
        <v>1302</v>
      </c>
      <c r="O8" s="126" t="s">
        <v>1301</v>
      </c>
      <c r="P8" s="126" t="s">
        <v>1300</v>
      </c>
    </row>
    <row r="9" spans="1:18" ht="14.1" customHeight="1">
      <c r="B9" s="580" t="s">
        <v>2325</v>
      </c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  <c r="P9" s="433"/>
    </row>
    <row r="10" spans="1:18" ht="14.1" customHeight="1">
      <c r="B10" s="582" t="s">
        <v>1298</v>
      </c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3"/>
    </row>
    <row r="11" spans="1:18" ht="14.1" customHeight="1">
      <c r="B11" s="575" t="s">
        <v>2269</v>
      </c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7"/>
    </row>
    <row r="12" spans="1:18" ht="14.1" customHeight="1">
      <c r="B12" s="575" t="s">
        <v>2270</v>
      </c>
      <c r="C12" s="426"/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7"/>
    </row>
    <row r="13" spans="1:18" ht="14.1" customHeight="1">
      <c r="B13" s="575" t="s">
        <v>2289</v>
      </c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7"/>
    </row>
    <row r="14" spans="1:18" ht="14.1" customHeight="1">
      <c r="B14" s="575" t="s">
        <v>2290</v>
      </c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7"/>
    </row>
    <row r="15" spans="1:18" ht="14.1" customHeight="1">
      <c r="B15" s="575" t="s">
        <v>2291</v>
      </c>
      <c r="C15" s="426"/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7"/>
    </row>
    <row r="16" spans="1:18" ht="14.1" customHeight="1">
      <c r="B16" s="575" t="s">
        <v>2292</v>
      </c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7"/>
    </row>
    <row r="17" spans="2:16" ht="14.1" customHeight="1">
      <c r="B17" s="575" t="s">
        <v>2293</v>
      </c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7"/>
    </row>
    <row r="18" spans="2:16" ht="14.1" customHeight="1">
      <c r="B18" s="575" t="s">
        <v>2295</v>
      </c>
      <c r="C18" s="426"/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7"/>
    </row>
    <row r="19" spans="2:16" ht="14.1" customHeight="1">
      <c r="B19" s="575" t="s">
        <v>2296</v>
      </c>
      <c r="C19" s="426"/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  <c r="P19" s="427"/>
    </row>
    <row r="20" spans="2:16" ht="14.1" customHeight="1">
      <c r="B20" s="575" t="s">
        <v>2301</v>
      </c>
      <c r="C20" s="426"/>
      <c r="D20" s="426"/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26"/>
      <c r="P20" s="427"/>
    </row>
    <row r="21" spans="2:16" ht="14.1" customHeight="1">
      <c r="B21" s="575" t="s">
        <v>2302</v>
      </c>
      <c r="C21" s="426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7"/>
    </row>
    <row r="22" spans="2:16">
      <c r="B22" s="124" t="s">
        <v>1227</v>
      </c>
      <c r="C22" s="237" t="s">
        <v>228</v>
      </c>
      <c r="D22" s="125" t="s">
        <v>228</v>
      </c>
      <c r="E22" s="125" t="s">
        <v>228</v>
      </c>
      <c r="F22" s="122" t="s">
        <v>1279</v>
      </c>
      <c r="G22" s="578" t="s">
        <v>1279</v>
      </c>
      <c r="H22" s="427"/>
      <c r="I22" s="122" t="s">
        <v>1279</v>
      </c>
      <c r="J22" s="578" t="s">
        <v>1279</v>
      </c>
      <c r="K22" s="427"/>
      <c r="L22" s="122" t="s">
        <v>1279</v>
      </c>
      <c r="M22" s="122" t="s">
        <v>1279</v>
      </c>
      <c r="N22" s="122" t="s">
        <v>1279</v>
      </c>
      <c r="O22" s="111"/>
      <c r="P22" s="111"/>
    </row>
    <row r="23" spans="2:16" ht="14.1" customHeight="1">
      <c r="B23" s="580" t="s">
        <v>2326</v>
      </c>
      <c r="C23" s="432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3"/>
    </row>
    <row r="24" spans="2:16" ht="14.1" customHeight="1">
      <c r="B24" s="582" t="s">
        <v>1309</v>
      </c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3"/>
    </row>
    <row r="25" spans="2:16" ht="14.1" customHeight="1">
      <c r="B25" s="582" t="s">
        <v>2327</v>
      </c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3"/>
    </row>
    <row r="26" spans="2:16" ht="14.1" customHeight="1">
      <c r="B26" s="582" t="s">
        <v>2328</v>
      </c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3"/>
    </row>
    <row r="27" spans="2:16" ht="14.1" customHeight="1">
      <c r="B27" s="582" t="s">
        <v>2329</v>
      </c>
      <c r="C27" s="432"/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3"/>
    </row>
    <row r="28" spans="2:16" ht="14.1" customHeight="1">
      <c r="B28" s="582" t="s">
        <v>2330</v>
      </c>
      <c r="C28" s="432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3"/>
    </row>
    <row r="29" spans="2:16" ht="14.1" customHeight="1">
      <c r="B29" s="582" t="s">
        <v>2331</v>
      </c>
      <c r="C29" s="432"/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3"/>
    </row>
    <row r="30" spans="2:16" ht="14.1" customHeight="1">
      <c r="B30" s="582" t="s">
        <v>2332</v>
      </c>
      <c r="C30" s="432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3"/>
    </row>
    <row r="31" spans="2:16" ht="14.1" customHeight="1">
      <c r="B31" s="582" t="s">
        <v>2333</v>
      </c>
      <c r="C31" s="432"/>
      <c r="D31" s="432"/>
      <c r="E31" s="432"/>
      <c r="F31" s="432"/>
      <c r="G31" s="432"/>
      <c r="H31" s="432"/>
      <c r="I31" s="432"/>
      <c r="J31" s="432"/>
      <c r="K31" s="432"/>
      <c r="L31" s="432"/>
      <c r="M31" s="432"/>
      <c r="N31" s="432"/>
      <c r="O31" s="432"/>
      <c r="P31" s="433"/>
    </row>
    <row r="32" spans="2:16" ht="14.1" customHeight="1">
      <c r="B32" s="582" t="s">
        <v>2334</v>
      </c>
      <c r="C32" s="432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3"/>
    </row>
    <row r="33" spans="2:16" ht="14.1" customHeight="1">
      <c r="B33" s="582" t="s">
        <v>2335</v>
      </c>
      <c r="C33" s="432"/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3"/>
    </row>
    <row r="34" spans="2:16" ht="14.1" customHeight="1">
      <c r="B34" s="582" t="s">
        <v>2336</v>
      </c>
      <c r="C34" s="432"/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3"/>
    </row>
    <row r="35" spans="2:16" ht="14.1" customHeight="1">
      <c r="B35" s="582" t="s">
        <v>2337</v>
      </c>
      <c r="C35" s="432"/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3"/>
    </row>
    <row r="36" spans="2:16">
      <c r="B36" s="124" t="s">
        <v>1227</v>
      </c>
      <c r="C36" s="238" t="s">
        <v>228</v>
      </c>
      <c r="D36" s="239" t="s">
        <v>228</v>
      </c>
      <c r="E36" s="239" t="s">
        <v>228</v>
      </c>
      <c r="F36" s="236">
        <v>0</v>
      </c>
      <c r="G36" s="585">
        <v>0</v>
      </c>
      <c r="H36" s="427"/>
      <c r="I36" s="236">
        <v>0</v>
      </c>
      <c r="J36" s="585">
        <v>0</v>
      </c>
      <c r="K36" s="427"/>
      <c r="L36" s="236">
        <v>0</v>
      </c>
      <c r="M36" s="236">
        <v>0</v>
      </c>
      <c r="N36" s="236">
        <v>0</v>
      </c>
      <c r="O36" s="239" t="s">
        <v>228</v>
      </c>
      <c r="P36" s="239" t="s">
        <v>228</v>
      </c>
    </row>
    <row r="37" spans="2:16" ht="0" hidden="1" customHeight="1"/>
  </sheetData>
  <mergeCells count="39">
    <mergeCell ref="B35:P35"/>
    <mergeCell ref="G36:H36"/>
    <mergeCell ref="J36:K36"/>
    <mergeCell ref="B29:P29"/>
    <mergeCell ref="B30:P30"/>
    <mergeCell ref="B31:P31"/>
    <mergeCell ref="B32:P32"/>
    <mergeCell ref="B33:P33"/>
    <mergeCell ref="B34:P34"/>
    <mergeCell ref="B28:P28"/>
    <mergeCell ref="B18:P18"/>
    <mergeCell ref="B19:P19"/>
    <mergeCell ref="B20:P20"/>
    <mergeCell ref="B21:P21"/>
    <mergeCell ref="G22:H22"/>
    <mergeCell ref="J22:K22"/>
    <mergeCell ref="B23:P23"/>
    <mergeCell ref="B24:P24"/>
    <mergeCell ref="B25:P25"/>
    <mergeCell ref="B26:P26"/>
    <mergeCell ref="B27:P27"/>
    <mergeCell ref="B17:P17"/>
    <mergeCell ref="B7:P7"/>
    <mergeCell ref="G8:H8"/>
    <mergeCell ref="J8:K8"/>
    <mergeCell ref="B9:P9"/>
    <mergeCell ref="B10:P10"/>
    <mergeCell ref="B11:P11"/>
    <mergeCell ref="B12:P12"/>
    <mergeCell ref="B13:P13"/>
    <mergeCell ref="B14:P14"/>
    <mergeCell ref="B15:P15"/>
    <mergeCell ref="B16:P16"/>
    <mergeCell ref="B6:P6"/>
    <mergeCell ref="A1:G1"/>
    <mergeCell ref="K1:R1"/>
    <mergeCell ref="A2:G2"/>
    <mergeCell ref="K2:R2"/>
    <mergeCell ref="B5:P5"/>
  </mergeCells>
  <pageMargins left="0.70866141732283505" right="0.70866141732283505" top="0.39370078740157499" bottom="0.812616535433071" header="0.39370078740157499" footer="0.39370078740157499"/>
  <pageSetup paperSize="9" orientation="landscape" horizontalDpi="300" verticalDpi="300"/>
  <headerFooter alignWithMargins="0">
    <oddFooter>&amp;L&amp;"Segoe UI,Regular"&amp;8 ID 5476326 &amp;C&amp;"Segoe UI,Regular"&amp;8Seite &amp;P von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I19"/>
  <sheetViews>
    <sheetView showGridLines="0" workbookViewId="0">
      <pane ySplit="3" topLeftCell="A4" activePane="bottomLeft" state="frozen"/>
      <selection activeCell="B24" sqref="B24:Q24"/>
      <selection pane="bottomLeft" activeCell="N18" sqref="N18"/>
    </sheetView>
  </sheetViews>
  <sheetFormatPr baseColWidth="10" defaultRowHeight="15"/>
  <cols>
    <col min="1" max="1" width="0.28515625" style="401" customWidth="1"/>
    <col min="2" max="2" width="6.42578125" style="401" customWidth="1"/>
    <col min="3" max="3" width="20.42578125" style="401" customWidth="1"/>
    <col min="4" max="4" width="24.7109375" style="401" customWidth="1"/>
    <col min="5" max="5" width="15" style="401" customWidth="1"/>
    <col min="6" max="6" width="9.5703125" style="401" customWidth="1"/>
    <col min="7" max="7" width="11.5703125" style="401" customWidth="1"/>
    <col min="8" max="8" width="20.5703125" style="401" customWidth="1"/>
    <col min="9" max="9" width="31.7109375" style="401" customWidth="1"/>
    <col min="10" max="10" width="0" style="401" hidden="1" customWidth="1"/>
    <col min="11" max="16384" width="11.42578125" style="401"/>
  </cols>
  <sheetData>
    <row r="1" spans="1:9" ht="11.1" customHeight="1">
      <c r="A1" s="597" t="s">
        <v>0</v>
      </c>
      <c r="B1" s="595"/>
      <c r="C1" s="595"/>
      <c r="D1" s="595"/>
      <c r="E1" s="595"/>
      <c r="H1" s="594"/>
      <c r="I1" s="595"/>
    </row>
    <row r="2" spans="1:9" ht="11.1" customHeight="1">
      <c r="H2" s="594"/>
      <c r="I2" s="595"/>
    </row>
    <row r="3" spans="1:9" ht="6.4" customHeight="1"/>
    <row r="4" spans="1:9" ht="14.1" customHeight="1">
      <c r="A4" s="596" t="s">
        <v>1320</v>
      </c>
      <c r="B4" s="595"/>
      <c r="C4" s="595"/>
      <c r="D4" s="595"/>
      <c r="E4" s="595"/>
      <c r="F4" s="595"/>
      <c r="G4" s="595"/>
      <c r="H4" s="595"/>
      <c r="I4" s="595"/>
    </row>
    <row r="5" spans="1:9" ht="11.1" customHeight="1">
      <c r="A5" s="597" t="s">
        <v>2559</v>
      </c>
      <c r="B5" s="595"/>
      <c r="C5" s="595"/>
      <c r="D5" s="595"/>
      <c r="E5" s="595"/>
    </row>
    <row r="6" spans="1:9" ht="12" customHeight="1"/>
    <row r="7" spans="1:9">
      <c r="B7" s="598" t="s">
        <v>1319</v>
      </c>
      <c r="C7" s="599"/>
      <c r="D7" s="599"/>
      <c r="E7" s="599"/>
      <c r="F7" s="600"/>
      <c r="G7" s="601" t="s">
        <v>1318</v>
      </c>
      <c r="H7" s="600"/>
      <c r="I7" s="402" t="s">
        <v>1317</v>
      </c>
    </row>
    <row r="8" spans="1:9">
      <c r="B8" s="403" t="s">
        <v>228</v>
      </c>
      <c r="C8" s="404" t="s">
        <v>2338</v>
      </c>
      <c r="D8" s="593" t="s">
        <v>1241</v>
      </c>
      <c r="E8" s="589"/>
      <c r="F8" s="587"/>
      <c r="G8" s="592" t="s">
        <v>228</v>
      </c>
      <c r="H8" s="589"/>
      <c r="I8" s="405" t="s">
        <v>228</v>
      </c>
    </row>
    <row r="9" spans="1:9">
      <c r="B9" s="406" t="s">
        <v>104</v>
      </c>
      <c r="C9" s="588" t="s">
        <v>946</v>
      </c>
      <c r="D9" s="589"/>
      <c r="E9" s="589"/>
      <c r="F9" s="587"/>
      <c r="G9" s="586">
        <v>8191.06</v>
      </c>
      <c r="H9" s="587"/>
      <c r="I9" s="407">
        <v>6956.48</v>
      </c>
    </row>
    <row r="10" spans="1:9">
      <c r="B10" s="406" t="s">
        <v>4</v>
      </c>
      <c r="C10" s="588" t="s">
        <v>841</v>
      </c>
      <c r="D10" s="589"/>
      <c r="E10" s="589"/>
      <c r="F10" s="587"/>
      <c r="G10" s="586">
        <v>0</v>
      </c>
      <c r="H10" s="587"/>
      <c r="I10" s="407">
        <v>9221.65</v>
      </c>
    </row>
    <row r="11" spans="1:9">
      <c r="B11" s="406" t="s">
        <v>111</v>
      </c>
      <c r="C11" s="588" t="s">
        <v>814</v>
      </c>
      <c r="D11" s="589"/>
      <c r="E11" s="589"/>
      <c r="F11" s="587"/>
      <c r="G11" s="586">
        <v>0</v>
      </c>
      <c r="H11" s="587"/>
      <c r="I11" s="407">
        <v>15959.04</v>
      </c>
    </row>
    <row r="12" spans="1:9">
      <c r="B12" s="406" t="s">
        <v>1316</v>
      </c>
      <c r="C12" s="588" t="s">
        <v>740</v>
      </c>
      <c r="D12" s="589"/>
      <c r="E12" s="589"/>
      <c r="F12" s="587"/>
      <c r="G12" s="586">
        <v>0</v>
      </c>
      <c r="H12" s="587"/>
      <c r="I12" s="407">
        <v>3065.44</v>
      </c>
    </row>
    <row r="13" spans="1:9">
      <c r="B13" s="406" t="s">
        <v>1315</v>
      </c>
      <c r="C13" s="588" t="s">
        <v>694</v>
      </c>
      <c r="D13" s="589"/>
      <c r="E13" s="589"/>
      <c r="F13" s="587"/>
      <c r="G13" s="586">
        <v>0</v>
      </c>
      <c r="H13" s="587"/>
      <c r="I13" s="407">
        <v>0</v>
      </c>
    </row>
    <row r="14" spans="1:9">
      <c r="B14" s="406" t="s">
        <v>1314</v>
      </c>
      <c r="C14" s="588" t="s">
        <v>645</v>
      </c>
      <c r="D14" s="589"/>
      <c r="E14" s="589"/>
      <c r="F14" s="587"/>
      <c r="G14" s="586">
        <v>0</v>
      </c>
      <c r="H14" s="587"/>
      <c r="I14" s="407">
        <v>4782.93</v>
      </c>
    </row>
    <row r="15" spans="1:9">
      <c r="B15" s="406" t="s">
        <v>1313</v>
      </c>
      <c r="C15" s="588" t="s">
        <v>601</v>
      </c>
      <c r="D15" s="589"/>
      <c r="E15" s="589"/>
      <c r="F15" s="587"/>
      <c r="G15" s="586">
        <v>0</v>
      </c>
      <c r="H15" s="587"/>
      <c r="I15" s="407">
        <v>34342.14</v>
      </c>
    </row>
    <row r="16" spans="1:9">
      <c r="B16" s="406" t="s">
        <v>1312</v>
      </c>
      <c r="C16" s="588" t="s">
        <v>542</v>
      </c>
      <c r="D16" s="589"/>
      <c r="E16" s="589"/>
      <c r="F16" s="587"/>
      <c r="G16" s="586">
        <v>0</v>
      </c>
      <c r="H16" s="587"/>
      <c r="I16" s="407">
        <v>0</v>
      </c>
    </row>
    <row r="17" spans="2:9">
      <c r="B17" s="406" t="s">
        <v>1311</v>
      </c>
      <c r="C17" s="588" t="s">
        <v>508</v>
      </c>
      <c r="D17" s="589"/>
      <c r="E17" s="589"/>
      <c r="F17" s="587"/>
      <c r="G17" s="586">
        <v>160902.93</v>
      </c>
      <c r="H17" s="587"/>
      <c r="I17" s="407">
        <v>94766.31</v>
      </c>
    </row>
    <row r="18" spans="2:9">
      <c r="B18" s="406" t="s">
        <v>1310</v>
      </c>
      <c r="C18" s="588" t="s">
        <v>332</v>
      </c>
      <c r="D18" s="589"/>
      <c r="E18" s="589"/>
      <c r="F18" s="587"/>
      <c r="G18" s="586">
        <v>0</v>
      </c>
      <c r="H18" s="587"/>
      <c r="I18" s="407">
        <v>0</v>
      </c>
    </row>
    <row r="19" spans="2:9" ht="10.7" customHeight="1">
      <c r="B19" s="590" t="s">
        <v>1227</v>
      </c>
      <c r="C19" s="589"/>
      <c r="D19" s="589"/>
      <c r="E19" s="589"/>
      <c r="F19" s="587"/>
      <c r="G19" s="591">
        <v>169093.99</v>
      </c>
      <c r="H19" s="587"/>
      <c r="I19" s="405">
        <v>169093.99</v>
      </c>
    </row>
  </sheetData>
  <mergeCells count="31">
    <mergeCell ref="H1:I1"/>
    <mergeCell ref="H2:I2"/>
    <mergeCell ref="A4:I4"/>
    <mergeCell ref="A5:E5"/>
    <mergeCell ref="B7:F7"/>
    <mergeCell ref="G7:H7"/>
    <mergeCell ref="A1:E1"/>
    <mergeCell ref="G8:H8"/>
    <mergeCell ref="C9:F9"/>
    <mergeCell ref="G9:H9"/>
    <mergeCell ref="C10:F10"/>
    <mergeCell ref="G10:H10"/>
    <mergeCell ref="D8:F8"/>
    <mergeCell ref="G11:H11"/>
    <mergeCell ref="C12:F12"/>
    <mergeCell ref="G12:H12"/>
    <mergeCell ref="C13:F13"/>
    <mergeCell ref="G13:H13"/>
    <mergeCell ref="C11:F11"/>
    <mergeCell ref="G14:H14"/>
    <mergeCell ref="C15:F15"/>
    <mergeCell ref="G15:H15"/>
    <mergeCell ref="C16:F16"/>
    <mergeCell ref="G16:H16"/>
    <mergeCell ref="C14:F14"/>
    <mergeCell ref="G17:H17"/>
    <mergeCell ref="C18:F18"/>
    <mergeCell ref="G18:H18"/>
    <mergeCell ref="B19:F19"/>
    <mergeCell ref="G19:H19"/>
    <mergeCell ref="C17:F1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 r:id="rId1"/>
  <headerFooter alignWithMargins="0">
    <oddFooter>&amp;L&amp;"Segoe UI,Regular"&amp;8 ID 5476268 &amp;C&amp;"Segoe UI,Regular"&amp;8Seite &amp;P von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1:Q108"/>
  <sheetViews>
    <sheetView showGridLines="0" workbookViewId="0">
      <pane ySplit="3" topLeftCell="A8" activePane="bottomLeft" state="frozen"/>
      <selection activeCell="J38" activeCellId="1" sqref="S10 I38:J43"/>
      <selection pane="bottomLeft" activeCell="U8" sqref="U8"/>
    </sheetView>
  </sheetViews>
  <sheetFormatPr baseColWidth="10" defaultRowHeight="15"/>
  <cols>
    <col min="1" max="2" width="0.140625" style="401" customWidth="1"/>
    <col min="3" max="3" width="5.28515625" style="401" customWidth="1"/>
    <col min="4" max="4" width="8.140625" style="401" customWidth="1"/>
    <col min="5" max="5" width="16.140625" style="401" customWidth="1"/>
    <col min="6" max="8" width="12.42578125" style="401" customWidth="1"/>
    <col min="9" max="9" width="0" style="401" hidden="1" customWidth="1"/>
    <col min="10" max="10" width="12.42578125" style="401" customWidth="1"/>
    <col min="11" max="11" width="8.85546875" style="401" customWidth="1"/>
    <col min="12" max="12" width="3.5703125" style="401" customWidth="1"/>
    <col min="13" max="13" width="10.85546875" style="401" customWidth="1"/>
    <col min="14" max="14" width="12.42578125" style="401" customWidth="1"/>
    <col min="15" max="16" width="12.7109375" style="401" customWidth="1"/>
    <col min="17" max="17" width="0.140625" style="401" customWidth="1"/>
    <col min="18" max="18" width="0" style="401" hidden="1" customWidth="1"/>
    <col min="19" max="19" width="0.140625" style="401" customWidth="1"/>
    <col min="20" max="16384" width="11.42578125" style="401"/>
  </cols>
  <sheetData>
    <row r="1" spans="2:17" ht="11.1" customHeight="1">
      <c r="C1" s="597" t="s">
        <v>0</v>
      </c>
      <c r="D1" s="595"/>
      <c r="E1" s="595"/>
      <c r="F1" s="595"/>
      <c r="G1" s="595"/>
      <c r="H1" s="595"/>
      <c r="I1" s="595"/>
      <c r="L1" s="594"/>
      <c r="M1" s="595"/>
      <c r="N1" s="595"/>
      <c r="O1" s="595"/>
      <c r="P1" s="595"/>
      <c r="Q1" s="595"/>
    </row>
    <row r="2" spans="2:17" ht="6.4" customHeight="1"/>
    <row r="3" spans="2:17" ht="6.4" customHeight="1"/>
    <row r="4" spans="2:17" ht="14.1" customHeight="1">
      <c r="B4" s="596" t="s">
        <v>1746</v>
      </c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</row>
    <row r="5" spans="2:17" ht="12" customHeight="1">
      <c r="B5" s="597" t="s">
        <v>1323</v>
      </c>
      <c r="C5" s="595"/>
      <c r="D5" s="595"/>
      <c r="E5" s="595"/>
      <c r="F5" s="595"/>
      <c r="G5" s="595"/>
      <c r="H5" s="595"/>
      <c r="I5" s="595"/>
      <c r="J5" s="595"/>
      <c r="K5" s="595"/>
      <c r="L5" s="595"/>
      <c r="M5" s="595"/>
      <c r="N5" s="595"/>
      <c r="O5" s="595"/>
      <c r="P5" s="595"/>
    </row>
    <row r="6" spans="2:17" ht="0" hidden="1" customHeight="1"/>
    <row r="7" spans="2:17" ht="20.100000000000001" customHeight="1"/>
    <row r="8" spans="2:17" ht="45">
      <c r="B8" s="607" t="s">
        <v>1322</v>
      </c>
      <c r="C8" s="599"/>
      <c r="D8" s="408" t="s">
        <v>1321</v>
      </c>
      <c r="E8" s="408" t="s">
        <v>1241</v>
      </c>
      <c r="F8" s="409" t="s">
        <v>2339</v>
      </c>
      <c r="G8" s="409" t="s">
        <v>2560</v>
      </c>
      <c r="H8" s="409" t="s">
        <v>2561</v>
      </c>
      <c r="I8" s="606" t="s">
        <v>2562</v>
      </c>
      <c r="J8" s="599"/>
      <c r="K8" s="606" t="s">
        <v>2563</v>
      </c>
      <c r="L8" s="599"/>
      <c r="M8" s="409" t="s">
        <v>2564</v>
      </c>
      <c r="N8" s="409" t="s">
        <v>2565</v>
      </c>
      <c r="O8" s="409" t="s">
        <v>2566</v>
      </c>
      <c r="P8" s="410" t="s">
        <v>2007</v>
      </c>
    </row>
    <row r="9" spans="2:17" ht="18">
      <c r="B9" s="602" t="s">
        <v>112</v>
      </c>
      <c r="C9" s="600"/>
      <c r="D9" s="411" t="s">
        <v>228</v>
      </c>
      <c r="E9" s="411" t="s">
        <v>110</v>
      </c>
      <c r="F9" s="412">
        <v>44707.89</v>
      </c>
      <c r="G9" s="412">
        <v>24909.84</v>
      </c>
      <c r="H9" s="412">
        <v>0</v>
      </c>
      <c r="I9" s="603">
        <v>0</v>
      </c>
      <c r="J9" s="600"/>
      <c r="K9" s="603">
        <v>6342.86</v>
      </c>
      <c r="L9" s="600"/>
      <c r="M9" s="412">
        <v>0</v>
      </c>
      <c r="N9" s="412">
        <v>63274.87</v>
      </c>
      <c r="O9" s="412">
        <v>-67790.5</v>
      </c>
      <c r="P9" s="412">
        <v>106089.47</v>
      </c>
    </row>
    <row r="10" spans="2:17">
      <c r="B10" s="604" t="s">
        <v>228</v>
      </c>
      <c r="C10" s="600"/>
      <c r="D10" s="413" t="s">
        <v>434</v>
      </c>
      <c r="E10" s="413" t="s">
        <v>931</v>
      </c>
      <c r="F10" s="414">
        <v>8874.11</v>
      </c>
      <c r="G10" s="414">
        <v>0</v>
      </c>
      <c r="H10" s="414">
        <v>0</v>
      </c>
      <c r="I10" s="605">
        <v>0</v>
      </c>
      <c r="J10" s="600"/>
      <c r="K10" s="605">
        <v>1626.53</v>
      </c>
      <c r="L10" s="600"/>
      <c r="M10" s="414">
        <v>0</v>
      </c>
      <c r="N10" s="414">
        <v>7247.58</v>
      </c>
      <c r="O10" s="414">
        <v>-8307.84</v>
      </c>
      <c r="P10" s="414">
        <v>7962.72</v>
      </c>
    </row>
    <row r="11" spans="2:17">
      <c r="B11" s="604" t="s">
        <v>228</v>
      </c>
      <c r="C11" s="600"/>
      <c r="D11" s="413" t="s">
        <v>1742</v>
      </c>
      <c r="E11" s="413" t="s">
        <v>931</v>
      </c>
      <c r="F11" s="414">
        <v>7656.29</v>
      </c>
      <c r="G11" s="414">
        <v>4680</v>
      </c>
      <c r="H11" s="414">
        <v>0</v>
      </c>
      <c r="I11" s="605">
        <v>0</v>
      </c>
      <c r="J11" s="600"/>
      <c r="K11" s="605">
        <v>1935.4</v>
      </c>
      <c r="L11" s="600"/>
      <c r="M11" s="414">
        <v>0</v>
      </c>
      <c r="N11" s="414">
        <v>10400.89</v>
      </c>
      <c r="O11" s="414">
        <v>-7890.29</v>
      </c>
      <c r="P11" s="414">
        <v>15771.18</v>
      </c>
    </row>
    <row r="12" spans="2:17" ht="18">
      <c r="B12" s="604" t="s">
        <v>228</v>
      </c>
      <c r="C12" s="600"/>
      <c r="D12" s="413" t="s">
        <v>1601</v>
      </c>
      <c r="E12" s="413" t="s">
        <v>888</v>
      </c>
      <c r="F12" s="414">
        <v>9413.36</v>
      </c>
      <c r="G12" s="414">
        <v>14863.2</v>
      </c>
      <c r="H12" s="414">
        <v>0</v>
      </c>
      <c r="I12" s="605">
        <v>0</v>
      </c>
      <c r="J12" s="600"/>
      <c r="K12" s="605">
        <v>2555.4299999999998</v>
      </c>
      <c r="L12" s="600"/>
      <c r="M12" s="414">
        <v>0</v>
      </c>
      <c r="N12" s="414">
        <v>21721.13</v>
      </c>
      <c r="O12" s="414">
        <v>-3050.87</v>
      </c>
      <c r="P12" s="414">
        <v>9908.7999999999993</v>
      </c>
    </row>
    <row r="13" spans="2:17">
      <c r="B13" s="604" t="s">
        <v>228</v>
      </c>
      <c r="C13" s="600"/>
      <c r="D13" s="413" t="s">
        <v>1325</v>
      </c>
      <c r="E13" s="413" t="s">
        <v>830</v>
      </c>
      <c r="F13" s="414">
        <v>2543.1999999999998</v>
      </c>
      <c r="G13" s="414">
        <v>0</v>
      </c>
      <c r="H13" s="414">
        <v>0</v>
      </c>
      <c r="I13" s="605">
        <v>0</v>
      </c>
      <c r="J13" s="600"/>
      <c r="K13" s="605">
        <v>0</v>
      </c>
      <c r="L13" s="600"/>
      <c r="M13" s="414">
        <v>0</v>
      </c>
      <c r="N13" s="414">
        <v>2543.1999999999998</v>
      </c>
      <c r="O13" s="414">
        <v>0</v>
      </c>
      <c r="P13" s="414">
        <v>2543.1999999999998</v>
      </c>
    </row>
    <row r="14" spans="2:17">
      <c r="B14" s="604" t="s">
        <v>228</v>
      </c>
      <c r="C14" s="600"/>
      <c r="D14" s="413" t="s">
        <v>1333</v>
      </c>
      <c r="E14" s="413" t="s">
        <v>799</v>
      </c>
      <c r="F14" s="414">
        <v>4140.33</v>
      </c>
      <c r="G14" s="414">
        <v>0</v>
      </c>
      <c r="H14" s="414">
        <v>0</v>
      </c>
      <c r="I14" s="605">
        <v>0</v>
      </c>
      <c r="J14" s="600"/>
      <c r="K14" s="605">
        <v>0</v>
      </c>
      <c r="L14" s="600"/>
      <c r="M14" s="414">
        <v>0</v>
      </c>
      <c r="N14" s="414">
        <v>4140.33</v>
      </c>
      <c r="O14" s="414">
        <v>0</v>
      </c>
      <c r="P14" s="414">
        <v>4140.33</v>
      </c>
    </row>
    <row r="15" spans="2:17">
      <c r="B15" s="604" t="s">
        <v>228</v>
      </c>
      <c r="C15" s="600"/>
      <c r="D15" s="413" t="s">
        <v>1330</v>
      </c>
      <c r="E15" s="413" t="s">
        <v>776</v>
      </c>
      <c r="F15" s="414">
        <v>2543.1999999999998</v>
      </c>
      <c r="G15" s="414">
        <v>0</v>
      </c>
      <c r="H15" s="414">
        <v>0</v>
      </c>
      <c r="I15" s="605">
        <v>0</v>
      </c>
      <c r="J15" s="600"/>
      <c r="K15" s="605">
        <v>0</v>
      </c>
      <c r="L15" s="600"/>
      <c r="M15" s="414">
        <v>0</v>
      </c>
      <c r="N15" s="414">
        <v>2543.1999999999998</v>
      </c>
      <c r="O15" s="414">
        <v>0</v>
      </c>
      <c r="P15" s="414">
        <v>2543.1999999999998</v>
      </c>
    </row>
    <row r="16" spans="2:17">
      <c r="B16" s="604" t="s">
        <v>228</v>
      </c>
      <c r="C16" s="600"/>
      <c r="D16" s="413" t="s">
        <v>1341</v>
      </c>
      <c r="E16" s="413" t="s">
        <v>752</v>
      </c>
      <c r="F16" s="414">
        <v>4000</v>
      </c>
      <c r="G16" s="414">
        <v>0</v>
      </c>
      <c r="H16" s="414">
        <v>0</v>
      </c>
      <c r="I16" s="605">
        <v>0</v>
      </c>
      <c r="J16" s="600"/>
      <c r="K16" s="605">
        <v>0</v>
      </c>
      <c r="L16" s="600"/>
      <c r="M16" s="414">
        <v>0</v>
      </c>
      <c r="N16" s="414">
        <v>4000</v>
      </c>
      <c r="O16" s="414">
        <v>0</v>
      </c>
      <c r="P16" s="414">
        <v>4000</v>
      </c>
    </row>
    <row r="17" spans="2:16" ht="18">
      <c r="B17" s="604" t="s">
        <v>228</v>
      </c>
      <c r="C17" s="600"/>
      <c r="D17" s="413" t="s">
        <v>1332</v>
      </c>
      <c r="E17" s="413" t="s">
        <v>514</v>
      </c>
      <c r="F17" s="414">
        <v>0</v>
      </c>
      <c r="G17" s="414">
        <v>5366.64</v>
      </c>
      <c r="H17" s="414">
        <v>0</v>
      </c>
      <c r="I17" s="605">
        <v>0</v>
      </c>
      <c r="J17" s="600"/>
      <c r="K17" s="605">
        <v>0</v>
      </c>
      <c r="L17" s="600"/>
      <c r="M17" s="414">
        <v>0</v>
      </c>
      <c r="N17" s="414">
        <v>5366.64</v>
      </c>
      <c r="O17" s="414">
        <v>0</v>
      </c>
      <c r="P17" s="414">
        <v>5366.64</v>
      </c>
    </row>
    <row r="18" spans="2:16" ht="27">
      <c r="B18" s="604" t="s">
        <v>228</v>
      </c>
      <c r="C18" s="600"/>
      <c r="D18" s="413" t="s">
        <v>1336</v>
      </c>
      <c r="E18" s="413" t="s">
        <v>483</v>
      </c>
      <c r="F18" s="414">
        <v>2543.1999999999998</v>
      </c>
      <c r="G18" s="414">
        <v>0</v>
      </c>
      <c r="H18" s="414">
        <v>0</v>
      </c>
      <c r="I18" s="605">
        <v>0</v>
      </c>
      <c r="J18" s="600"/>
      <c r="K18" s="605">
        <v>0</v>
      </c>
      <c r="L18" s="600"/>
      <c r="M18" s="414">
        <v>0</v>
      </c>
      <c r="N18" s="414">
        <v>2543.1999999999998</v>
      </c>
      <c r="O18" s="414">
        <v>0</v>
      </c>
      <c r="P18" s="414">
        <v>2543.1999999999998</v>
      </c>
    </row>
    <row r="19" spans="2:16">
      <c r="B19" s="604" t="s">
        <v>228</v>
      </c>
      <c r="C19" s="600"/>
      <c r="D19" s="413" t="s">
        <v>296</v>
      </c>
      <c r="E19" s="413" t="s">
        <v>420</v>
      </c>
      <c r="F19" s="414">
        <v>2543.1999999999998</v>
      </c>
      <c r="G19" s="414">
        <v>0</v>
      </c>
      <c r="H19" s="414">
        <v>0</v>
      </c>
      <c r="I19" s="605">
        <v>0</v>
      </c>
      <c r="J19" s="600"/>
      <c r="K19" s="605">
        <v>0</v>
      </c>
      <c r="L19" s="600"/>
      <c r="M19" s="414">
        <v>0</v>
      </c>
      <c r="N19" s="414">
        <v>2543.1999999999998</v>
      </c>
      <c r="O19" s="414">
        <v>0</v>
      </c>
      <c r="P19" s="414">
        <v>2543.1999999999998</v>
      </c>
    </row>
    <row r="20" spans="2:16" ht="18">
      <c r="B20" s="604" t="s">
        <v>228</v>
      </c>
      <c r="C20" s="600"/>
      <c r="D20" s="413" t="s">
        <v>383</v>
      </c>
      <c r="E20" s="413" t="s">
        <v>405</v>
      </c>
      <c r="F20" s="414">
        <v>451</v>
      </c>
      <c r="G20" s="414">
        <v>0</v>
      </c>
      <c r="H20" s="414">
        <v>0</v>
      </c>
      <c r="I20" s="605">
        <v>0</v>
      </c>
      <c r="J20" s="600"/>
      <c r="K20" s="605">
        <v>225.5</v>
      </c>
      <c r="L20" s="600"/>
      <c r="M20" s="414">
        <v>0</v>
      </c>
      <c r="N20" s="414">
        <v>225.5</v>
      </c>
      <c r="O20" s="414">
        <v>-48541.5</v>
      </c>
      <c r="P20" s="414">
        <v>48767</v>
      </c>
    </row>
    <row r="21" spans="2:16" ht="36">
      <c r="B21" s="602" t="s">
        <v>117</v>
      </c>
      <c r="C21" s="600"/>
      <c r="D21" s="411" t="s">
        <v>228</v>
      </c>
      <c r="E21" s="411" t="s">
        <v>119</v>
      </c>
      <c r="F21" s="412">
        <v>6325245.3300000001</v>
      </c>
      <c r="G21" s="412">
        <v>462666.29</v>
      </c>
      <c r="H21" s="412">
        <v>60715</v>
      </c>
      <c r="I21" s="603">
        <v>0</v>
      </c>
      <c r="J21" s="600"/>
      <c r="K21" s="603">
        <v>251222.34</v>
      </c>
      <c r="L21" s="600"/>
      <c r="M21" s="412">
        <v>0</v>
      </c>
      <c r="N21" s="412">
        <v>6475974.2800000003</v>
      </c>
      <c r="O21" s="412">
        <v>-4768890.3</v>
      </c>
      <c r="P21" s="412">
        <v>7370729.5700000003</v>
      </c>
    </row>
    <row r="22" spans="2:16">
      <c r="B22" s="604" t="s">
        <v>228</v>
      </c>
      <c r="C22" s="600"/>
      <c r="D22" s="413" t="s">
        <v>434</v>
      </c>
      <c r="E22" s="413" t="s">
        <v>931</v>
      </c>
      <c r="F22" s="414">
        <v>38393.71</v>
      </c>
      <c r="G22" s="414">
        <v>0</v>
      </c>
      <c r="H22" s="414">
        <v>0</v>
      </c>
      <c r="I22" s="605">
        <v>0</v>
      </c>
      <c r="J22" s="600"/>
      <c r="K22" s="605">
        <v>598.97</v>
      </c>
      <c r="L22" s="600"/>
      <c r="M22" s="414">
        <v>0</v>
      </c>
      <c r="N22" s="414">
        <v>37794.74</v>
      </c>
      <c r="O22" s="414">
        <v>-5091.24</v>
      </c>
      <c r="P22" s="414">
        <v>45197.98</v>
      </c>
    </row>
    <row r="23" spans="2:16">
      <c r="B23" s="604" t="s">
        <v>228</v>
      </c>
      <c r="C23" s="600"/>
      <c r="D23" s="413" t="s">
        <v>1325</v>
      </c>
      <c r="E23" s="413" t="s">
        <v>830</v>
      </c>
      <c r="F23" s="414">
        <v>79300</v>
      </c>
      <c r="G23" s="414">
        <v>0</v>
      </c>
      <c r="H23" s="414">
        <v>0</v>
      </c>
      <c r="I23" s="605">
        <v>0</v>
      </c>
      <c r="J23" s="600"/>
      <c r="K23" s="605">
        <v>0</v>
      </c>
      <c r="L23" s="600"/>
      <c r="M23" s="414">
        <v>0</v>
      </c>
      <c r="N23" s="414">
        <v>79300</v>
      </c>
      <c r="O23" s="414">
        <v>0</v>
      </c>
      <c r="P23" s="414">
        <v>80408</v>
      </c>
    </row>
    <row r="24" spans="2:16">
      <c r="B24" s="604" t="s">
        <v>228</v>
      </c>
      <c r="C24" s="600"/>
      <c r="D24" s="413" t="s">
        <v>1333</v>
      </c>
      <c r="E24" s="413" t="s">
        <v>799</v>
      </c>
      <c r="F24" s="414">
        <v>26320</v>
      </c>
      <c r="G24" s="414">
        <v>0</v>
      </c>
      <c r="H24" s="414">
        <v>0</v>
      </c>
      <c r="I24" s="605">
        <v>0</v>
      </c>
      <c r="J24" s="600"/>
      <c r="K24" s="605">
        <v>0</v>
      </c>
      <c r="L24" s="600"/>
      <c r="M24" s="414">
        <v>0</v>
      </c>
      <c r="N24" s="414">
        <v>26320</v>
      </c>
      <c r="O24" s="414">
        <v>0</v>
      </c>
      <c r="P24" s="414">
        <v>39906</v>
      </c>
    </row>
    <row r="25" spans="2:16">
      <c r="B25" s="604" t="s">
        <v>228</v>
      </c>
      <c r="C25" s="600"/>
      <c r="D25" s="413" t="s">
        <v>1334</v>
      </c>
      <c r="E25" s="413" t="s">
        <v>799</v>
      </c>
      <c r="F25" s="414">
        <v>16920</v>
      </c>
      <c r="G25" s="414">
        <v>0</v>
      </c>
      <c r="H25" s="414">
        <v>0</v>
      </c>
      <c r="I25" s="605">
        <v>0</v>
      </c>
      <c r="J25" s="600"/>
      <c r="K25" s="605">
        <v>0</v>
      </c>
      <c r="L25" s="600"/>
      <c r="M25" s="414">
        <v>0</v>
      </c>
      <c r="N25" s="414">
        <v>16920</v>
      </c>
      <c r="O25" s="414">
        <v>0</v>
      </c>
      <c r="P25" s="414">
        <v>46200</v>
      </c>
    </row>
    <row r="26" spans="2:16">
      <c r="B26" s="604" t="s">
        <v>228</v>
      </c>
      <c r="C26" s="600"/>
      <c r="D26" s="413" t="s">
        <v>1330</v>
      </c>
      <c r="E26" s="413" t="s">
        <v>776</v>
      </c>
      <c r="F26" s="414">
        <v>68780.009999999995</v>
      </c>
      <c r="G26" s="414">
        <v>0</v>
      </c>
      <c r="H26" s="414">
        <v>0</v>
      </c>
      <c r="I26" s="605">
        <v>0</v>
      </c>
      <c r="J26" s="600"/>
      <c r="K26" s="605">
        <v>345.46</v>
      </c>
      <c r="L26" s="600"/>
      <c r="M26" s="414">
        <v>0</v>
      </c>
      <c r="N26" s="414">
        <v>68434.55</v>
      </c>
      <c r="O26" s="414">
        <v>-2245.46</v>
      </c>
      <c r="P26" s="414">
        <v>70680.009999999995</v>
      </c>
    </row>
    <row r="27" spans="2:16">
      <c r="B27" s="604" t="s">
        <v>228</v>
      </c>
      <c r="C27" s="600"/>
      <c r="D27" s="413" t="s">
        <v>1341</v>
      </c>
      <c r="E27" s="413" t="s">
        <v>752</v>
      </c>
      <c r="F27" s="414">
        <v>39133.949999999997</v>
      </c>
      <c r="G27" s="414">
        <v>0</v>
      </c>
      <c r="H27" s="414">
        <v>0</v>
      </c>
      <c r="I27" s="605">
        <v>0</v>
      </c>
      <c r="J27" s="600"/>
      <c r="K27" s="605">
        <v>0</v>
      </c>
      <c r="L27" s="600"/>
      <c r="M27" s="414">
        <v>0</v>
      </c>
      <c r="N27" s="414">
        <v>39133.949999999997</v>
      </c>
      <c r="O27" s="414">
        <v>0</v>
      </c>
      <c r="P27" s="414">
        <v>39133.949999999997</v>
      </c>
    </row>
    <row r="28" spans="2:16">
      <c r="B28" s="604" t="s">
        <v>228</v>
      </c>
      <c r="C28" s="600"/>
      <c r="D28" s="413" t="s">
        <v>361</v>
      </c>
      <c r="E28" s="413" t="s">
        <v>715</v>
      </c>
      <c r="F28" s="414">
        <v>64008.3</v>
      </c>
      <c r="G28" s="414">
        <v>0</v>
      </c>
      <c r="H28" s="414">
        <v>0</v>
      </c>
      <c r="I28" s="605">
        <v>0</v>
      </c>
      <c r="J28" s="600"/>
      <c r="K28" s="605">
        <v>7900.06</v>
      </c>
      <c r="L28" s="600"/>
      <c r="M28" s="414">
        <v>0</v>
      </c>
      <c r="N28" s="414">
        <v>56108.24</v>
      </c>
      <c r="O28" s="414">
        <v>-30108.53</v>
      </c>
      <c r="P28" s="414">
        <v>19309.150000000001</v>
      </c>
    </row>
    <row r="29" spans="2:16" ht="18">
      <c r="B29" s="604" t="s">
        <v>228</v>
      </c>
      <c r="C29" s="600"/>
      <c r="D29" s="413" t="s">
        <v>1326</v>
      </c>
      <c r="E29" s="413" t="s">
        <v>708</v>
      </c>
      <c r="F29" s="414">
        <v>9214.1</v>
      </c>
      <c r="G29" s="414">
        <v>0</v>
      </c>
      <c r="H29" s="414">
        <v>0</v>
      </c>
      <c r="I29" s="605">
        <v>0</v>
      </c>
      <c r="J29" s="600"/>
      <c r="K29" s="605">
        <v>1722.25</v>
      </c>
      <c r="L29" s="600"/>
      <c r="M29" s="414">
        <v>0</v>
      </c>
      <c r="N29" s="414">
        <v>7491.85</v>
      </c>
      <c r="O29" s="414">
        <v>-47190.17</v>
      </c>
      <c r="P29" s="414">
        <v>54682.02</v>
      </c>
    </row>
    <row r="30" spans="2:16">
      <c r="B30" s="604" t="s">
        <v>228</v>
      </c>
      <c r="C30" s="600"/>
      <c r="D30" s="413" t="s">
        <v>1328</v>
      </c>
      <c r="E30" s="413" t="s">
        <v>651</v>
      </c>
      <c r="F30" s="414">
        <v>136343.51999999999</v>
      </c>
      <c r="G30" s="414">
        <v>0</v>
      </c>
      <c r="H30" s="414">
        <v>54929.32</v>
      </c>
      <c r="I30" s="605">
        <v>0</v>
      </c>
      <c r="J30" s="600"/>
      <c r="K30" s="605">
        <v>0</v>
      </c>
      <c r="L30" s="600"/>
      <c r="M30" s="414">
        <v>0</v>
      </c>
      <c r="N30" s="414">
        <v>81414.2</v>
      </c>
      <c r="O30" s="414">
        <v>0</v>
      </c>
      <c r="P30" s="414">
        <v>56249.32</v>
      </c>
    </row>
    <row r="31" spans="2:16">
      <c r="B31" s="604" t="s">
        <v>228</v>
      </c>
      <c r="C31" s="600"/>
      <c r="D31" s="413" t="s">
        <v>404</v>
      </c>
      <c r="E31" s="413" t="s">
        <v>596</v>
      </c>
      <c r="F31" s="414">
        <v>4461722.88</v>
      </c>
      <c r="G31" s="414">
        <v>0</v>
      </c>
      <c r="H31" s="414">
        <v>5785.68</v>
      </c>
      <c r="I31" s="605">
        <v>0</v>
      </c>
      <c r="J31" s="600"/>
      <c r="K31" s="605">
        <v>209359.97</v>
      </c>
      <c r="L31" s="600"/>
      <c r="M31" s="414">
        <v>0</v>
      </c>
      <c r="N31" s="414">
        <v>4246577.2300000004</v>
      </c>
      <c r="O31" s="414">
        <v>-4492688.67</v>
      </c>
      <c r="P31" s="414">
        <v>6171145.2800000003</v>
      </c>
    </row>
    <row r="32" spans="2:16">
      <c r="B32" s="604" t="s">
        <v>228</v>
      </c>
      <c r="C32" s="600"/>
      <c r="D32" s="413" t="s">
        <v>1329</v>
      </c>
      <c r="E32" s="413" t="s">
        <v>596</v>
      </c>
      <c r="F32" s="414">
        <v>486043.49</v>
      </c>
      <c r="G32" s="414">
        <v>0</v>
      </c>
      <c r="H32" s="414">
        <v>0</v>
      </c>
      <c r="I32" s="605">
        <v>0</v>
      </c>
      <c r="J32" s="600"/>
      <c r="K32" s="605">
        <v>16349.52</v>
      </c>
      <c r="L32" s="600"/>
      <c r="M32" s="414">
        <v>0</v>
      </c>
      <c r="N32" s="414">
        <v>469693.97</v>
      </c>
      <c r="O32" s="414">
        <v>-68995.95</v>
      </c>
      <c r="P32" s="414">
        <v>239236.48000000001</v>
      </c>
    </row>
    <row r="33" spans="2:16">
      <c r="B33" s="604" t="s">
        <v>228</v>
      </c>
      <c r="C33" s="600"/>
      <c r="D33" s="413" t="s">
        <v>1331</v>
      </c>
      <c r="E33" s="413" t="s">
        <v>596</v>
      </c>
      <c r="F33" s="414">
        <v>222467.95</v>
      </c>
      <c r="G33" s="414">
        <v>0</v>
      </c>
      <c r="H33" s="414">
        <v>0</v>
      </c>
      <c r="I33" s="605">
        <v>0</v>
      </c>
      <c r="J33" s="600"/>
      <c r="K33" s="605">
        <v>7294.03</v>
      </c>
      <c r="L33" s="600"/>
      <c r="M33" s="414">
        <v>0</v>
      </c>
      <c r="N33" s="414">
        <v>215173.92</v>
      </c>
      <c r="O33" s="414">
        <v>-25412.98</v>
      </c>
      <c r="P33" s="414">
        <v>27.7</v>
      </c>
    </row>
    <row r="34" spans="2:16">
      <c r="B34" s="604" t="s">
        <v>228</v>
      </c>
      <c r="C34" s="600"/>
      <c r="D34" s="413" t="s">
        <v>2340</v>
      </c>
      <c r="E34" s="413" t="s">
        <v>2341</v>
      </c>
      <c r="F34" s="414">
        <v>892.5</v>
      </c>
      <c r="G34" s="414">
        <v>443072.92</v>
      </c>
      <c r="H34" s="414">
        <v>0</v>
      </c>
      <c r="I34" s="605">
        <v>0</v>
      </c>
      <c r="J34" s="600"/>
      <c r="K34" s="605">
        <v>0</v>
      </c>
      <c r="L34" s="600"/>
      <c r="M34" s="414">
        <v>0</v>
      </c>
      <c r="N34" s="414">
        <v>443965.42</v>
      </c>
      <c r="O34" s="414">
        <v>0</v>
      </c>
      <c r="P34" s="414">
        <v>892.5</v>
      </c>
    </row>
    <row r="35" spans="2:16">
      <c r="B35" s="604" t="s">
        <v>228</v>
      </c>
      <c r="C35" s="600"/>
      <c r="D35" s="413" t="s">
        <v>2342</v>
      </c>
      <c r="E35" s="413" t="s">
        <v>2341</v>
      </c>
      <c r="F35" s="414">
        <v>0</v>
      </c>
      <c r="G35" s="414">
        <v>0</v>
      </c>
      <c r="H35" s="414">
        <v>0</v>
      </c>
      <c r="I35" s="605">
        <v>0</v>
      </c>
      <c r="J35" s="600"/>
      <c r="K35" s="605">
        <v>0</v>
      </c>
      <c r="L35" s="600"/>
      <c r="M35" s="414">
        <v>0</v>
      </c>
      <c r="N35" s="414">
        <v>0</v>
      </c>
      <c r="O35" s="414">
        <v>0</v>
      </c>
      <c r="P35" s="414">
        <v>0</v>
      </c>
    </row>
    <row r="36" spans="2:16">
      <c r="B36" s="604" t="s">
        <v>228</v>
      </c>
      <c r="C36" s="600"/>
      <c r="D36" s="413" t="s">
        <v>2343</v>
      </c>
      <c r="E36" s="413" t="s">
        <v>2341</v>
      </c>
      <c r="F36" s="414">
        <v>258157.36</v>
      </c>
      <c r="G36" s="414">
        <v>10049.07</v>
      </c>
      <c r="H36" s="414">
        <v>0</v>
      </c>
      <c r="I36" s="605">
        <v>0</v>
      </c>
      <c r="J36" s="600"/>
      <c r="K36" s="605">
        <v>0</v>
      </c>
      <c r="L36" s="600"/>
      <c r="M36" s="414">
        <v>0</v>
      </c>
      <c r="N36" s="414">
        <v>268206.43</v>
      </c>
      <c r="O36" s="414">
        <v>0</v>
      </c>
      <c r="P36" s="414">
        <v>819</v>
      </c>
    </row>
    <row r="37" spans="2:16">
      <c r="B37" s="604" t="s">
        <v>228</v>
      </c>
      <c r="C37" s="600"/>
      <c r="D37" s="413" t="s">
        <v>2567</v>
      </c>
      <c r="E37" s="413" t="s">
        <v>2341</v>
      </c>
      <c r="F37" s="414">
        <v>0</v>
      </c>
      <c r="G37" s="414">
        <v>9544.2999999999993</v>
      </c>
      <c r="H37" s="414">
        <v>0</v>
      </c>
      <c r="I37" s="605">
        <v>0</v>
      </c>
      <c r="J37" s="600"/>
      <c r="K37" s="605">
        <v>0</v>
      </c>
      <c r="L37" s="600"/>
      <c r="M37" s="414">
        <v>0</v>
      </c>
      <c r="N37" s="414">
        <v>9544.2999999999993</v>
      </c>
      <c r="O37" s="414">
        <v>0</v>
      </c>
      <c r="P37" s="414">
        <v>8280</v>
      </c>
    </row>
    <row r="38" spans="2:16" ht="18">
      <c r="B38" s="604" t="s">
        <v>228</v>
      </c>
      <c r="C38" s="600"/>
      <c r="D38" s="413" t="s">
        <v>443</v>
      </c>
      <c r="E38" s="413" t="s">
        <v>580</v>
      </c>
      <c r="F38" s="414">
        <v>1755</v>
      </c>
      <c r="G38" s="414">
        <v>0</v>
      </c>
      <c r="H38" s="414">
        <v>0</v>
      </c>
      <c r="I38" s="605">
        <v>0</v>
      </c>
      <c r="J38" s="600"/>
      <c r="K38" s="605">
        <v>234</v>
      </c>
      <c r="L38" s="600"/>
      <c r="M38" s="414">
        <v>0</v>
      </c>
      <c r="N38" s="414">
        <v>1521</v>
      </c>
      <c r="O38" s="414">
        <v>-819</v>
      </c>
      <c r="P38" s="414">
        <v>2340</v>
      </c>
    </row>
    <row r="39" spans="2:16">
      <c r="B39" s="604" t="s">
        <v>228</v>
      </c>
      <c r="C39" s="600"/>
      <c r="D39" s="413" t="s">
        <v>2344</v>
      </c>
      <c r="E39" s="413" t="s">
        <v>2345</v>
      </c>
      <c r="F39" s="414">
        <v>0</v>
      </c>
      <c r="G39" s="414">
        <v>0</v>
      </c>
      <c r="H39" s="414">
        <v>0</v>
      </c>
      <c r="I39" s="605">
        <v>0</v>
      </c>
      <c r="J39" s="600"/>
      <c r="K39" s="605">
        <v>0</v>
      </c>
      <c r="L39" s="600"/>
      <c r="M39" s="414">
        <v>0</v>
      </c>
      <c r="N39" s="414">
        <v>0</v>
      </c>
      <c r="O39" s="414">
        <v>0</v>
      </c>
      <c r="P39" s="414">
        <v>0</v>
      </c>
    </row>
    <row r="40" spans="2:16" ht="27">
      <c r="B40" s="604" t="s">
        <v>228</v>
      </c>
      <c r="C40" s="600"/>
      <c r="D40" s="413" t="s">
        <v>919</v>
      </c>
      <c r="E40" s="413" t="s">
        <v>566</v>
      </c>
      <c r="F40" s="414">
        <v>5608.87</v>
      </c>
      <c r="G40" s="414">
        <v>0</v>
      </c>
      <c r="H40" s="414">
        <v>0</v>
      </c>
      <c r="I40" s="605">
        <v>0</v>
      </c>
      <c r="J40" s="600"/>
      <c r="K40" s="605">
        <v>881.31</v>
      </c>
      <c r="L40" s="600"/>
      <c r="M40" s="414">
        <v>0</v>
      </c>
      <c r="N40" s="414">
        <v>4727.5600000000004</v>
      </c>
      <c r="O40" s="414">
        <v>-11946.68</v>
      </c>
      <c r="P40" s="414">
        <v>16674.240000000002</v>
      </c>
    </row>
    <row r="41" spans="2:16" ht="18">
      <c r="B41" s="604" t="s">
        <v>228</v>
      </c>
      <c r="C41" s="600"/>
      <c r="D41" s="413" t="s">
        <v>1332</v>
      </c>
      <c r="E41" s="413" t="s">
        <v>514</v>
      </c>
      <c r="F41" s="414">
        <v>0</v>
      </c>
      <c r="G41" s="414">
        <v>0</v>
      </c>
      <c r="H41" s="414">
        <v>0</v>
      </c>
      <c r="I41" s="605">
        <v>0</v>
      </c>
      <c r="J41" s="600"/>
      <c r="K41" s="605">
        <v>0</v>
      </c>
      <c r="L41" s="600"/>
      <c r="M41" s="414">
        <v>0</v>
      </c>
      <c r="N41" s="414">
        <v>0</v>
      </c>
      <c r="O41" s="414">
        <v>0</v>
      </c>
      <c r="P41" s="414">
        <v>0</v>
      </c>
    </row>
    <row r="42" spans="2:16" ht="27">
      <c r="B42" s="604" t="s">
        <v>228</v>
      </c>
      <c r="C42" s="600"/>
      <c r="D42" s="413" t="s">
        <v>1339</v>
      </c>
      <c r="E42" s="413" t="s">
        <v>557</v>
      </c>
      <c r="F42" s="414">
        <v>5454.55</v>
      </c>
      <c r="G42" s="414">
        <v>0</v>
      </c>
      <c r="H42" s="414">
        <v>0</v>
      </c>
      <c r="I42" s="605">
        <v>0</v>
      </c>
      <c r="J42" s="600"/>
      <c r="K42" s="605">
        <v>181.82</v>
      </c>
      <c r="L42" s="600"/>
      <c r="M42" s="414">
        <v>0</v>
      </c>
      <c r="N42" s="414">
        <v>5272.73</v>
      </c>
      <c r="O42" s="414">
        <v>-727.27</v>
      </c>
      <c r="P42" s="414">
        <v>6000</v>
      </c>
    </row>
    <row r="43" spans="2:16" ht="18">
      <c r="B43" s="604" t="s">
        <v>228</v>
      </c>
      <c r="C43" s="600"/>
      <c r="D43" s="413" t="s">
        <v>1342</v>
      </c>
      <c r="E43" s="413" t="s">
        <v>499</v>
      </c>
      <c r="F43" s="414">
        <v>42029.56</v>
      </c>
      <c r="G43" s="414">
        <v>0</v>
      </c>
      <c r="H43" s="414">
        <v>0</v>
      </c>
      <c r="I43" s="605">
        <v>0</v>
      </c>
      <c r="J43" s="600"/>
      <c r="K43" s="605">
        <v>4055.16</v>
      </c>
      <c r="L43" s="600"/>
      <c r="M43" s="414">
        <v>0</v>
      </c>
      <c r="N43" s="414">
        <v>37974.400000000001</v>
      </c>
      <c r="O43" s="414">
        <v>-10962.63</v>
      </c>
      <c r="P43" s="414">
        <v>33267.43</v>
      </c>
    </row>
    <row r="44" spans="2:16" ht="18">
      <c r="B44" s="604" t="s">
        <v>228</v>
      </c>
      <c r="C44" s="600"/>
      <c r="D44" s="413" t="s">
        <v>353</v>
      </c>
      <c r="E44" s="413" t="s">
        <v>490</v>
      </c>
      <c r="F44" s="414">
        <v>13362.39</v>
      </c>
      <c r="G44" s="414">
        <v>0</v>
      </c>
      <c r="H44" s="414">
        <v>0</v>
      </c>
      <c r="I44" s="605">
        <v>0</v>
      </c>
      <c r="J44" s="600"/>
      <c r="K44" s="605">
        <v>1876.19</v>
      </c>
      <c r="L44" s="600"/>
      <c r="M44" s="414">
        <v>0</v>
      </c>
      <c r="N44" s="414">
        <v>11486.2</v>
      </c>
      <c r="O44" s="414">
        <v>-69736.52</v>
      </c>
      <c r="P44" s="414">
        <v>81222.720000000001</v>
      </c>
    </row>
    <row r="45" spans="2:16" ht="27">
      <c r="B45" s="604" t="s">
        <v>228</v>
      </c>
      <c r="C45" s="600"/>
      <c r="D45" s="413" t="s">
        <v>1336</v>
      </c>
      <c r="E45" s="413" t="s">
        <v>483</v>
      </c>
      <c r="F45" s="414">
        <v>7321.06</v>
      </c>
      <c r="G45" s="414">
        <v>0</v>
      </c>
      <c r="H45" s="414">
        <v>0</v>
      </c>
      <c r="I45" s="605">
        <v>0</v>
      </c>
      <c r="J45" s="600"/>
      <c r="K45" s="605">
        <v>0</v>
      </c>
      <c r="L45" s="600"/>
      <c r="M45" s="414">
        <v>0</v>
      </c>
      <c r="N45" s="414">
        <v>7321.06</v>
      </c>
      <c r="O45" s="414">
        <v>0</v>
      </c>
      <c r="P45" s="414">
        <v>7321.06</v>
      </c>
    </row>
    <row r="46" spans="2:16">
      <c r="B46" s="604" t="s">
        <v>228</v>
      </c>
      <c r="C46" s="600"/>
      <c r="D46" s="413" t="s">
        <v>296</v>
      </c>
      <c r="E46" s="413" t="s">
        <v>420</v>
      </c>
      <c r="F46" s="414">
        <v>339216.13</v>
      </c>
      <c r="G46" s="414">
        <v>0</v>
      </c>
      <c r="H46" s="414">
        <v>0</v>
      </c>
      <c r="I46" s="605">
        <v>0</v>
      </c>
      <c r="J46" s="600"/>
      <c r="K46" s="605">
        <v>423.6</v>
      </c>
      <c r="L46" s="600"/>
      <c r="M46" s="414">
        <v>0</v>
      </c>
      <c r="N46" s="414">
        <v>338792.53</v>
      </c>
      <c r="O46" s="414">
        <v>-2965.2</v>
      </c>
      <c r="P46" s="414">
        <v>348936.73</v>
      </c>
    </row>
    <row r="47" spans="2:16" ht="18">
      <c r="B47" s="604" t="s">
        <v>228</v>
      </c>
      <c r="C47" s="600"/>
      <c r="D47" s="413" t="s">
        <v>1337</v>
      </c>
      <c r="E47" s="413" t="s">
        <v>390</v>
      </c>
      <c r="F47" s="414">
        <v>2800</v>
      </c>
      <c r="G47" s="414">
        <v>0</v>
      </c>
      <c r="H47" s="414">
        <v>0</v>
      </c>
      <c r="I47" s="605">
        <v>0</v>
      </c>
      <c r="J47" s="600"/>
      <c r="K47" s="605">
        <v>0</v>
      </c>
      <c r="L47" s="600"/>
      <c r="M47" s="414">
        <v>0</v>
      </c>
      <c r="N47" s="414">
        <v>2800</v>
      </c>
      <c r="O47" s="414">
        <v>0</v>
      </c>
      <c r="P47" s="414">
        <v>2800</v>
      </c>
    </row>
    <row r="48" spans="2:16">
      <c r="B48" s="602" t="s">
        <v>120</v>
      </c>
      <c r="C48" s="600"/>
      <c r="D48" s="411" t="s">
        <v>228</v>
      </c>
      <c r="E48" s="411" t="s">
        <v>122</v>
      </c>
      <c r="F48" s="412">
        <v>1822308.21</v>
      </c>
      <c r="G48" s="412">
        <v>271862.81</v>
      </c>
      <c r="H48" s="412">
        <v>0</v>
      </c>
      <c r="I48" s="603">
        <v>0</v>
      </c>
      <c r="J48" s="600"/>
      <c r="K48" s="603">
        <v>83346.33</v>
      </c>
      <c r="L48" s="600"/>
      <c r="M48" s="412">
        <v>0</v>
      </c>
      <c r="N48" s="412">
        <v>2010824.69</v>
      </c>
      <c r="O48" s="412">
        <v>-1827686.7</v>
      </c>
      <c r="P48" s="412">
        <v>3385254.33</v>
      </c>
    </row>
    <row r="49" spans="2:16">
      <c r="B49" s="604" t="s">
        <v>228</v>
      </c>
      <c r="C49" s="600"/>
      <c r="D49" s="413" t="s">
        <v>434</v>
      </c>
      <c r="E49" s="413" t="s">
        <v>931</v>
      </c>
      <c r="F49" s="414">
        <v>427227.38</v>
      </c>
      <c r="G49" s="414">
        <v>0</v>
      </c>
      <c r="H49" s="414">
        <v>0</v>
      </c>
      <c r="I49" s="605">
        <v>0</v>
      </c>
      <c r="J49" s="600"/>
      <c r="K49" s="605">
        <v>14156.87</v>
      </c>
      <c r="L49" s="600"/>
      <c r="M49" s="414">
        <v>0</v>
      </c>
      <c r="N49" s="414">
        <v>413070.51</v>
      </c>
      <c r="O49" s="414">
        <v>-191283.57</v>
      </c>
      <c r="P49" s="414">
        <v>531367.43999999994</v>
      </c>
    </row>
    <row r="50" spans="2:16">
      <c r="B50" s="604" t="s">
        <v>228</v>
      </c>
      <c r="C50" s="600"/>
      <c r="D50" s="413" t="s">
        <v>1325</v>
      </c>
      <c r="E50" s="413" t="s">
        <v>830</v>
      </c>
      <c r="F50" s="414">
        <v>297670.05</v>
      </c>
      <c r="G50" s="414">
        <v>0</v>
      </c>
      <c r="H50" s="414">
        <v>0</v>
      </c>
      <c r="I50" s="605">
        <v>0</v>
      </c>
      <c r="J50" s="600"/>
      <c r="K50" s="605">
        <v>12658.37</v>
      </c>
      <c r="L50" s="600"/>
      <c r="M50" s="414">
        <v>0</v>
      </c>
      <c r="N50" s="414">
        <v>285011.68</v>
      </c>
      <c r="O50" s="414">
        <v>-300886.78999999998</v>
      </c>
      <c r="P50" s="414">
        <v>363047.82</v>
      </c>
    </row>
    <row r="51" spans="2:16">
      <c r="B51" s="604" t="s">
        <v>228</v>
      </c>
      <c r="C51" s="600"/>
      <c r="D51" s="413" t="s">
        <v>1333</v>
      </c>
      <c r="E51" s="413" t="s">
        <v>799</v>
      </c>
      <c r="F51" s="414">
        <v>633280.32999999996</v>
      </c>
      <c r="G51" s="414">
        <v>4018.49</v>
      </c>
      <c r="H51" s="414">
        <v>0</v>
      </c>
      <c r="I51" s="605">
        <v>0</v>
      </c>
      <c r="J51" s="600"/>
      <c r="K51" s="605">
        <v>28643.27</v>
      </c>
      <c r="L51" s="600"/>
      <c r="M51" s="414">
        <v>0</v>
      </c>
      <c r="N51" s="414">
        <v>608655.55000000005</v>
      </c>
      <c r="O51" s="414">
        <v>-630004.26</v>
      </c>
      <c r="P51" s="414">
        <v>1179927.8799999999</v>
      </c>
    </row>
    <row r="52" spans="2:16">
      <c r="B52" s="604" t="s">
        <v>228</v>
      </c>
      <c r="C52" s="600"/>
      <c r="D52" s="413" t="s">
        <v>1330</v>
      </c>
      <c r="E52" s="413" t="s">
        <v>776</v>
      </c>
      <c r="F52" s="414">
        <v>288847.96000000002</v>
      </c>
      <c r="G52" s="414">
        <v>0</v>
      </c>
      <c r="H52" s="414">
        <v>0</v>
      </c>
      <c r="I52" s="605">
        <v>0</v>
      </c>
      <c r="J52" s="600"/>
      <c r="K52" s="605">
        <v>13989</v>
      </c>
      <c r="L52" s="600"/>
      <c r="M52" s="414">
        <v>0</v>
      </c>
      <c r="N52" s="414">
        <v>274858.96000000002</v>
      </c>
      <c r="O52" s="414">
        <v>-383409.21</v>
      </c>
      <c r="P52" s="414">
        <v>654196.06999999995</v>
      </c>
    </row>
    <row r="53" spans="2:16" ht="27">
      <c r="B53" s="604" t="s">
        <v>228</v>
      </c>
      <c r="C53" s="600"/>
      <c r="D53" s="413" t="s">
        <v>919</v>
      </c>
      <c r="E53" s="413" t="s">
        <v>566</v>
      </c>
      <c r="F53" s="414">
        <v>7939.27</v>
      </c>
      <c r="G53" s="414">
        <v>0</v>
      </c>
      <c r="H53" s="414">
        <v>0</v>
      </c>
      <c r="I53" s="605">
        <v>0</v>
      </c>
      <c r="J53" s="600"/>
      <c r="K53" s="605">
        <v>429.15</v>
      </c>
      <c r="L53" s="600"/>
      <c r="M53" s="414">
        <v>0</v>
      </c>
      <c r="N53" s="414">
        <v>7510.12</v>
      </c>
      <c r="O53" s="414">
        <v>-1072.8800000000001</v>
      </c>
      <c r="P53" s="414">
        <v>540</v>
      </c>
    </row>
    <row r="54" spans="2:16" ht="18">
      <c r="B54" s="604" t="s">
        <v>228</v>
      </c>
      <c r="C54" s="600"/>
      <c r="D54" s="413" t="s">
        <v>1332</v>
      </c>
      <c r="E54" s="413" t="s">
        <v>514</v>
      </c>
      <c r="F54" s="414">
        <v>59283.16</v>
      </c>
      <c r="G54" s="414">
        <v>267844.32</v>
      </c>
      <c r="H54" s="414">
        <v>0</v>
      </c>
      <c r="I54" s="605">
        <v>0</v>
      </c>
      <c r="J54" s="600"/>
      <c r="K54" s="605">
        <v>4034.17</v>
      </c>
      <c r="L54" s="600"/>
      <c r="M54" s="414">
        <v>0</v>
      </c>
      <c r="N54" s="414">
        <v>323093.31</v>
      </c>
      <c r="O54" s="414">
        <v>-34006.639999999999</v>
      </c>
      <c r="P54" s="414">
        <v>270964.87</v>
      </c>
    </row>
    <row r="55" spans="2:16" ht="27">
      <c r="B55" s="604" t="s">
        <v>228</v>
      </c>
      <c r="C55" s="600"/>
      <c r="D55" s="413" t="s">
        <v>1336</v>
      </c>
      <c r="E55" s="413" t="s">
        <v>483</v>
      </c>
      <c r="F55" s="414">
        <v>13764.03</v>
      </c>
      <c r="G55" s="414">
        <v>0</v>
      </c>
      <c r="H55" s="414">
        <v>0</v>
      </c>
      <c r="I55" s="605">
        <v>0</v>
      </c>
      <c r="J55" s="600"/>
      <c r="K55" s="605">
        <v>2752.81</v>
      </c>
      <c r="L55" s="600"/>
      <c r="M55" s="414">
        <v>0</v>
      </c>
      <c r="N55" s="414">
        <v>11011.22</v>
      </c>
      <c r="O55" s="414">
        <v>-109959.4</v>
      </c>
      <c r="P55" s="414">
        <v>120970.62</v>
      </c>
    </row>
    <row r="56" spans="2:16" ht="27">
      <c r="B56" s="604" t="s">
        <v>228</v>
      </c>
      <c r="C56" s="600"/>
      <c r="D56" s="413" t="s">
        <v>1335</v>
      </c>
      <c r="E56" s="413" t="s">
        <v>483</v>
      </c>
      <c r="F56" s="414">
        <v>25111.79</v>
      </c>
      <c r="G56" s="414">
        <v>0</v>
      </c>
      <c r="H56" s="414">
        <v>0</v>
      </c>
      <c r="I56" s="605">
        <v>0</v>
      </c>
      <c r="J56" s="600"/>
      <c r="K56" s="605">
        <v>3068.64</v>
      </c>
      <c r="L56" s="600"/>
      <c r="M56" s="414">
        <v>0</v>
      </c>
      <c r="N56" s="414">
        <v>22043.15</v>
      </c>
      <c r="O56" s="414">
        <v>-116131.82</v>
      </c>
      <c r="P56" s="414">
        <v>138174.97</v>
      </c>
    </row>
    <row r="57" spans="2:16">
      <c r="B57" s="604" t="s">
        <v>228</v>
      </c>
      <c r="C57" s="600"/>
      <c r="D57" s="413" t="s">
        <v>463</v>
      </c>
      <c r="E57" s="413" t="s">
        <v>468</v>
      </c>
      <c r="F57" s="414">
        <v>1937.23</v>
      </c>
      <c r="G57" s="414">
        <v>0</v>
      </c>
      <c r="H57" s="414">
        <v>0</v>
      </c>
      <c r="I57" s="605">
        <v>0</v>
      </c>
      <c r="J57" s="600"/>
      <c r="K57" s="605">
        <v>44.53</v>
      </c>
      <c r="L57" s="600"/>
      <c r="M57" s="414">
        <v>0</v>
      </c>
      <c r="N57" s="414">
        <v>1892.7</v>
      </c>
      <c r="O57" s="414">
        <v>-4761.3100000000004</v>
      </c>
      <c r="P57" s="414">
        <v>6216.35</v>
      </c>
    </row>
    <row r="58" spans="2:16">
      <c r="B58" s="604" t="s">
        <v>228</v>
      </c>
      <c r="C58" s="600"/>
      <c r="D58" s="413" t="s">
        <v>296</v>
      </c>
      <c r="E58" s="413" t="s">
        <v>420</v>
      </c>
      <c r="F58" s="414">
        <v>67247.009999999995</v>
      </c>
      <c r="G58" s="414">
        <v>0</v>
      </c>
      <c r="H58" s="414">
        <v>0</v>
      </c>
      <c r="I58" s="605">
        <v>0</v>
      </c>
      <c r="J58" s="600"/>
      <c r="K58" s="605">
        <v>3569.52</v>
      </c>
      <c r="L58" s="600"/>
      <c r="M58" s="414">
        <v>0</v>
      </c>
      <c r="N58" s="414">
        <v>63677.49</v>
      </c>
      <c r="O58" s="414">
        <v>-56170.82</v>
      </c>
      <c r="P58" s="414">
        <v>119848.31</v>
      </c>
    </row>
    <row r="59" spans="2:16" ht="27">
      <c r="B59" s="602" t="s">
        <v>123</v>
      </c>
      <c r="C59" s="600"/>
      <c r="D59" s="411" t="s">
        <v>228</v>
      </c>
      <c r="E59" s="411" t="s">
        <v>125</v>
      </c>
      <c r="F59" s="412">
        <v>3092233.41</v>
      </c>
      <c r="G59" s="412">
        <v>10230</v>
      </c>
      <c r="H59" s="412">
        <v>0</v>
      </c>
      <c r="I59" s="603">
        <v>0</v>
      </c>
      <c r="J59" s="600"/>
      <c r="K59" s="603">
        <v>69415.41</v>
      </c>
      <c r="L59" s="600"/>
      <c r="M59" s="412">
        <v>0</v>
      </c>
      <c r="N59" s="412">
        <v>3033048</v>
      </c>
      <c r="O59" s="412">
        <v>-796626.41</v>
      </c>
      <c r="P59" s="412">
        <v>3795988.91</v>
      </c>
    </row>
    <row r="60" spans="2:16">
      <c r="B60" s="604" t="s">
        <v>228</v>
      </c>
      <c r="C60" s="600"/>
      <c r="D60" s="413" t="s">
        <v>2344</v>
      </c>
      <c r="E60" s="413" t="s">
        <v>2345</v>
      </c>
      <c r="F60" s="414">
        <v>28980.36</v>
      </c>
      <c r="G60" s="414">
        <v>10230</v>
      </c>
      <c r="H60" s="414">
        <v>0</v>
      </c>
      <c r="I60" s="605">
        <v>0</v>
      </c>
      <c r="J60" s="600"/>
      <c r="K60" s="605">
        <v>1206.4000000000001</v>
      </c>
      <c r="L60" s="600"/>
      <c r="M60" s="414">
        <v>0</v>
      </c>
      <c r="N60" s="414">
        <v>38003.96</v>
      </c>
      <c r="O60" s="414">
        <v>-1650.04</v>
      </c>
      <c r="P60" s="414">
        <v>7644</v>
      </c>
    </row>
    <row r="61" spans="2:16" ht="18">
      <c r="B61" s="604" t="s">
        <v>228</v>
      </c>
      <c r="C61" s="600"/>
      <c r="D61" s="413" t="s">
        <v>383</v>
      </c>
      <c r="E61" s="413" t="s">
        <v>405</v>
      </c>
      <c r="F61" s="414">
        <v>172268.04</v>
      </c>
      <c r="G61" s="414">
        <v>0</v>
      </c>
      <c r="H61" s="414">
        <v>0</v>
      </c>
      <c r="I61" s="605">
        <v>0</v>
      </c>
      <c r="J61" s="600"/>
      <c r="K61" s="605">
        <v>6901.29</v>
      </c>
      <c r="L61" s="600"/>
      <c r="M61" s="414">
        <v>0</v>
      </c>
      <c r="N61" s="414">
        <v>165366.75</v>
      </c>
      <c r="O61" s="414">
        <v>-226142.27</v>
      </c>
      <c r="P61" s="414">
        <v>389833.52</v>
      </c>
    </row>
    <row r="62" spans="2:16" ht="18">
      <c r="B62" s="604" t="s">
        <v>228</v>
      </c>
      <c r="C62" s="600"/>
      <c r="D62" s="413" t="s">
        <v>1337</v>
      </c>
      <c r="E62" s="413" t="s">
        <v>390</v>
      </c>
      <c r="F62" s="414">
        <v>2890985.01</v>
      </c>
      <c r="G62" s="414">
        <v>0</v>
      </c>
      <c r="H62" s="414">
        <v>0</v>
      </c>
      <c r="I62" s="605">
        <v>0</v>
      </c>
      <c r="J62" s="600"/>
      <c r="K62" s="605">
        <v>61307.72</v>
      </c>
      <c r="L62" s="600"/>
      <c r="M62" s="414">
        <v>0</v>
      </c>
      <c r="N62" s="414">
        <v>2829677.29</v>
      </c>
      <c r="O62" s="414">
        <v>-568834.1</v>
      </c>
      <c r="P62" s="414">
        <v>3398511.39</v>
      </c>
    </row>
    <row r="63" spans="2:16">
      <c r="B63" s="602" t="s">
        <v>126</v>
      </c>
      <c r="C63" s="600"/>
      <c r="D63" s="411" t="s">
        <v>228</v>
      </c>
      <c r="E63" s="411" t="s">
        <v>128</v>
      </c>
      <c r="F63" s="412">
        <v>182120.33</v>
      </c>
      <c r="G63" s="412">
        <v>12750.93</v>
      </c>
      <c r="H63" s="412">
        <v>0</v>
      </c>
      <c r="I63" s="603">
        <v>0</v>
      </c>
      <c r="J63" s="600"/>
      <c r="K63" s="603">
        <v>17104.97</v>
      </c>
      <c r="L63" s="600"/>
      <c r="M63" s="412">
        <v>0</v>
      </c>
      <c r="N63" s="412">
        <v>177766.29</v>
      </c>
      <c r="O63" s="412">
        <v>-298816.88</v>
      </c>
      <c r="P63" s="412">
        <v>397770.94</v>
      </c>
    </row>
    <row r="64" spans="2:16">
      <c r="B64" s="604" t="s">
        <v>228</v>
      </c>
      <c r="C64" s="600"/>
      <c r="D64" s="413" t="s">
        <v>434</v>
      </c>
      <c r="E64" s="413" t="s">
        <v>931</v>
      </c>
      <c r="F64" s="414">
        <v>34318.21</v>
      </c>
      <c r="G64" s="414">
        <v>0</v>
      </c>
      <c r="H64" s="414">
        <v>0</v>
      </c>
      <c r="I64" s="605">
        <v>0</v>
      </c>
      <c r="J64" s="600"/>
      <c r="K64" s="605">
        <v>2986.59</v>
      </c>
      <c r="L64" s="600"/>
      <c r="M64" s="414">
        <v>0</v>
      </c>
      <c r="N64" s="414">
        <v>31331.62</v>
      </c>
      <c r="O64" s="414">
        <v>-12292.38</v>
      </c>
      <c r="P64" s="414">
        <v>1585.49</v>
      </c>
    </row>
    <row r="65" spans="2:16">
      <c r="B65" s="604" t="s">
        <v>228</v>
      </c>
      <c r="C65" s="600"/>
      <c r="D65" s="413" t="s">
        <v>1325</v>
      </c>
      <c r="E65" s="413" t="s">
        <v>830</v>
      </c>
      <c r="F65" s="414">
        <v>52563.57</v>
      </c>
      <c r="G65" s="414">
        <v>0</v>
      </c>
      <c r="H65" s="414">
        <v>0</v>
      </c>
      <c r="I65" s="605">
        <v>0</v>
      </c>
      <c r="J65" s="600"/>
      <c r="K65" s="605">
        <v>4570.75</v>
      </c>
      <c r="L65" s="600"/>
      <c r="M65" s="414">
        <v>0</v>
      </c>
      <c r="N65" s="414">
        <v>47992.82</v>
      </c>
      <c r="O65" s="414">
        <v>-19651.53</v>
      </c>
      <c r="P65" s="414">
        <v>41056.71</v>
      </c>
    </row>
    <row r="66" spans="2:16" ht="27">
      <c r="B66" s="604" t="s">
        <v>228</v>
      </c>
      <c r="C66" s="600"/>
      <c r="D66" s="413" t="s">
        <v>1340</v>
      </c>
      <c r="E66" s="413" t="s">
        <v>825</v>
      </c>
      <c r="F66" s="414">
        <v>31108.48</v>
      </c>
      <c r="G66" s="414">
        <v>0</v>
      </c>
      <c r="H66" s="414">
        <v>0</v>
      </c>
      <c r="I66" s="605">
        <v>0</v>
      </c>
      <c r="J66" s="600"/>
      <c r="K66" s="605">
        <v>1291.27</v>
      </c>
      <c r="L66" s="600"/>
      <c r="M66" s="414">
        <v>0</v>
      </c>
      <c r="N66" s="414">
        <v>29817.21</v>
      </c>
      <c r="O66" s="414">
        <v>-186853.52</v>
      </c>
      <c r="P66" s="414">
        <v>207592.85</v>
      </c>
    </row>
    <row r="67" spans="2:16">
      <c r="B67" s="604" t="s">
        <v>228</v>
      </c>
      <c r="C67" s="600"/>
      <c r="D67" s="413" t="s">
        <v>1333</v>
      </c>
      <c r="E67" s="413" t="s">
        <v>799</v>
      </c>
      <c r="F67" s="414">
        <v>1133.46</v>
      </c>
      <c r="G67" s="414">
        <v>0</v>
      </c>
      <c r="H67" s="414">
        <v>0</v>
      </c>
      <c r="I67" s="605">
        <v>0</v>
      </c>
      <c r="J67" s="600"/>
      <c r="K67" s="605">
        <v>251.88</v>
      </c>
      <c r="L67" s="600"/>
      <c r="M67" s="414">
        <v>0</v>
      </c>
      <c r="N67" s="414">
        <v>881.58</v>
      </c>
      <c r="O67" s="414">
        <v>-1637.22</v>
      </c>
      <c r="P67" s="414">
        <v>2518.8000000000002</v>
      </c>
    </row>
    <row r="68" spans="2:16">
      <c r="B68" s="604" t="s">
        <v>228</v>
      </c>
      <c r="C68" s="600"/>
      <c r="D68" s="413" t="s">
        <v>1330</v>
      </c>
      <c r="E68" s="413" t="s">
        <v>776</v>
      </c>
      <c r="F68" s="414">
        <v>20832.59</v>
      </c>
      <c r="G68" s="414">
        <v>0</v>
      </c>
      <c r="H68" s="414">
        <v>0</v>
      </c>
      <c r="I68" s="605">
        <v>0</v>
      </c>
      <c r="J68" s="600"/>
      <c r="K68" s="605">
        <v>1495.98</v>
      </c>
      <c r="L68" s="600"/>
      <c r="M68" s="414">
        <v>0</v>
      </c>
      <c r="N68" s="414">
        <v>19336.61</v>
      </c>
      <c r="O68" s="414">
        <v>-13546.32</v>
      </c>
      <c r="P68" s="414">
        <v>32882.93</v>
      </c>
    </row>
    <row r="69" spans="2:16">
      <c r="B69" s="604" t="s">
        <v>228</v>
      </c>
      <c r="C69" s="600"/>
      <c r="D69" s="413" t="s">
        <v>1341</v>
      </c>
      <c r="E69" s="413" t="s">
        <v>752</v>
      </c>
      <c r="F69" s="414">
        <v>5021.8100000000004</v>
      </c>
      <c r="G69" s="414">
        <v>0</v>
      </c>
      <c r="H69" s="414">
        <v>0</v>
      </c>
      <c r="I69" s="605">
        <v>0</v>
      </c>
      <c r="J69" s="600"/>
      <c r="K69" s="605">
        <v>307.83999999999997</v>
      </c>
      <c r="L69" s="600"/>
      <c r="M69" s="414">
        <v>0</v>
      </c>
      <c r="N69" s="414">
        <v>4713.97</v>
      </c>
      <c r="O69" s="414">
        <v>-5274.84</v>
      </c>
      <c r="P69" s="414">
        <v>9988.81</v>
      </c>
    </row>
    <row r="70" spans="2:16" ht="27">
      <c r="B70" s="604" t="s">
        <v>228</v>
      </c>
      <c r="C70" s="600"/>
      <c r="D70" s="413" t="s">
        <v>919</v>
      </c>
      <c r="E70" s="413" t="s">
        <v>566</v>
      </c>
      <c r="F70" s="414">
        <v>0</v>
      </c>
      <c r="G70" s="414">
        <v>0</v>
      </c>
      <c r="H70" s="414">
        <v>0</v>
      </c>
      <c r="I70" s="605">
        <v>0</v>
      </c>
      <c r="J70" s="600"/>
      <c r="K70" s="605">
        <v>0</v>
      </c>
      <c r="L70" s="600"/>
      <c r="M70" s="414">
        <v>0</v>
      </c>
      <c r="N70" s="414">
        <v>0</v>
      </c>
      <c r="O70" s="414">
        <v>-1239.17</v>
      </c>
      <c r="P70" s="414">
        <v>1239.17</v>
      </c>
    </row>
    <row r="71" spans="2:16" ht="27">
      <c r="B71" s="604" t="s">
        <v>228</v>
      </c>
      <c r="C71" s="600"/>
      <c r="D71" s="413" t="s">
        <v>1339</v>
      </c>
      <c r="E71" s="413" t="s">
        <v>557</v>
      </c>
      <c r="F71" s="414">
        <v>4296.41</v>
      </c>
      <c r="G71" s="414">
        <v>0</v>
      </c>
      <c r="H71" s="414">
        <v>0</v>
      </c>
      <c r="I71" s="605">
        <v>0</v>
      </c>
      <c r="J71" s="600"/>
      <c r="K71" s="605">
        <v>165.24</v>
      </c>
      <c r="L71" s="600"/>
      <c r="M71" s="414">
        <v>0</v>
      </c>
      <c r="N71" s="414">
        <v>4131.17</v>
      </c>
      <c r="O71" s="414">
        <v>-1321.97</v>
      </c>
      <c r="P71" s="414">
        <v>5453.14</v>
      </c>
    </row>
    <row r="72" spans="2:16" ht="27">
      <c r="B72" s="604" t="s">
        <v>228</v>
      </c>
      <c r="C72" s="600"/>
      <c r="D72" s="413" t="s">
        <v>1338</v>
      </c>
      <c r="E72" s="413" t="s">
        <v>1993</v>
      </c>
      <c r="F72" s="414">
        <v>9306.93</v>
      </c>
      <c r="G72" s="414">
        <v>0</v>
      </c>
      <c r="H72" s="414">
        <v>0</v>
      </c>
      <c r="I72" s="605">
        <v>0</v>
      </c>
      <c r="J72" s="600"/>
      <c r="K72" s="605">
        <v>1528.06</v>
      </c>
      <c r="L72" s="600"/>
      <c r="M72" s="414">
        <v>0</v>
      </c>
      <c r="N72" s="414">
        <v>7778.87</v>
      </c>
      <c r="O72" s="414">
        <v>-16697.939999999999</v>
      </c>
      <c r="P72" s="414">
        <v>24476.81</v>
      </c>
    </row>
    <row r="73" spans="2:16" ht="18">
      <c r="B73" s="604" t="s">
        <v>228</v>
      </c>
      <c r="C73" s="600"/>
      <c r="D73" s="413" t="s">
        <v>1342</v>
      </c>
      <c r="E73" s="413" t="s">
        <v>499</v>
      </c>
      <c r="F73" s="414">
        <v>2928.47</v>
      </c>
      <c r="G73" s="414">
        <v>0</v>
      </c>
      <c r="H73" s="414">
        <v>0</v>
      </c>
      <c r="I73" s="605">
        <v>0</v>
      </c>
      <c r="J73" s="600"/>
      <c r="K73" s="605">
        <v>585.69000000000005</v>
      </c>
      <c r="L73" s="600"/>
      <c r="M73" s="414">
        <v>0</v>
      </c>
      <c r="N73" s="414">
        <v>2342.7800000000002</v>
      </c>
      <c r="O73" s="414">
        <v>-3093.22</v>
      </c>
      <c r="P73" s="414">
        <v>5436</v>
      </c>
    </row>
    <row r="74" spans="2:16" ht="18">
      <c r="B74" s="604" t="s">
        <v>228</v>
      </c>
      <c r="C74" s="600"/>
      <c r="D74" s="413" t="s">
        <v>353</v>
      </c>
      <c r="E74" s="413" t="s">
        <v>490</v>
      </c>
      <c r="F74" s="414">
        <v>18137.32</v>
      </c>
      <c r="G74" s="414">
        <v>12750.93</v>
      </c>
      <c r="H74" s="414">
        <v>0</v>
      </c>
      <c r="I74" s="605">
        <v>0</v>
      </c>
      <c r="J74" s="600"/>
      <c r="K74" s="605">
        <v>3335.45</v>
      </c>
      <c r="L74" s="600"/>
      <c r="M74" s="414">
        <v>0</v>
      </c>
      <c r="N74" s="414">
        <v>27552.799999999999</v>
      </c>
      <c r="O74" s="414">
        <v>-25666.68</v>
      </c>
      <c r="P74" s="414">
        <v>52873.68</v>
      </c>
    </row>
    <row r="75" spans="2:16" ht="27">
      <c r="B75" s="604" t="s">
        <v>228</v>
      </c>
      <c r="C75" s="600"/>
      <c r="D75" s="413" t="s">
        <v>1336</v>
      </c>
      <c r="E75" s="413" t="s">
        <v>483</v>
      </c>
      <c r="F75" s="414">
        <v>86.09</v>
      </c>
      <c r="G75" s="414">
        <v>0</v>
      </c>
      <c r="H75" s="414">
        <v>0</v>
      </c>
      <c r="I75" s="605">
        <v>0</v>
      </c>
      <c r="J75" s="600"/>
      <c r="K75" s="605">
        <v>17.22</v>
      </c>
      <c r="L75" s="600"/>
      <c r="M75" s="414">
        <v>0</v>
      </c>
      <c r="N75" s="414">
        <v>68.87</v>
      </c>
      <c r="O75" s="414">
        <v>-378.78</v>
      </c>
      <c r="P75" s="414">
        <v>447.65</v>
      </c>
    </row>
    <row r="76" spans="2:16">
      <c r="B76" s="604" t="s">
        <v>228</v>
      </c>
      <c r="C76" s="600"/>
      <c r="D76" s="413" t="s">
        <v>296</v>
      </c>
      <c r="E76" s="413" t="s">
        <v>420</v>
      </c>
      <c r="F76" s="414">
        <v>1833.33</v>
      </c>
      <c r="G76" s="414">
        <v>0</v>
      </c>
      <c r="H76" s="414">
        <v>0</v>
      </c>
      <c r="I76" s="605">
        <v>0</v>
      </c>
      <c r="J76" s="600"/>
      <c r="K76" s="605">
        <v>333.33</v>
      </c>
      <c r="L76" s="600"/>
      <c r="M76" s="414">
        <v>0</v>
      </c>
      <c r="N76" s="414">
        <v>1500</v>
      </c>
      <c r="O76" s="414">
        <v>-3500</v>
      </c>
      <c r="P76" s="414">
        <v>5000</v>
      </c>
    </row>
    <row r="77" spans="2:16" ht="18">
      <c r="B77" s="604" t="s">
        <v>228</v>
      </c>
      <c r="C77" s="600"/>
      <c r="D77" s="413" t="s">
        <v>474</v>
      </c>
      <c r="E77" s="413" t="s">
        <v>354</v>
      </c>
      <c r="F77" s="414">
        <v>553.66</v>
      </c>
      <c r="G77" s="414">
        <v>0</v>
      </c>
      <c r="H77" s="414">
        <v>0</v>
      </c>
      <c r="I77" s="605">
        <v>0</v>
      </c>
      <c r="J77" s="600"/>
      <c r="K77" s="605">
        <v>235.67</v>
      </c>
      <c r="L77" s="600"/>
      <c r="M77" s="414">
        <v>0</v>
      </c>
      <c r="N77" s="414">
        <v>317.99</v>
      </c>
      <c r="O77" s="414">
        <v>-7663.31</v>
      </c>
      <c r="P77" s="414">
        <v>7218.9</v>
      </c>
    </row>
    <row r="78" spans="2:16" ht="27">
      <c r="B78" s="602" t="s">
        <v>129</v>
      </c>
      <c r="C78" s="600"/>
      <c r="D78" s="411" t="s">
        <v>228</v>
      </c>
      <c r="E78" s="411" t="s">
        <v>131</v>
      </c>
      <c r="F78" s="412">
        <v>607706.21</v>
      </c>
      <c r="G78" s="412">
        <v>74816.31</v>
      </c>
      <c r="H78" s="412">
        <v>0</v>
      </c>
      <c r="I78" s="603">
        <v>0</v>
      </c>
      <c r="J78" s="600"/>
      <c r="K78" s="603">
        <v>54798.81</v>
      </c>
      <c r="L78" s="600"/>
      <c r="M78" s="412">
        <v>0</v>
      </c>
      <c r="N78" s="412">
        <v>627723.71</v>
      </c>
      <c r="O78" s="412">
        <v>-422953.75</v>
      </c>
      <c r="P78" s="412">
        <v>745058.13</v>
      </c>
    </row>
    <row r="79" spans="2:16">
      <c r="B79" s="604" t="s">
        <v>228</v>
      </c>
      <c r="C79" s="600"/>
      <c r="D79" s="413" t="s">
        <v>434</v>
      </c>
      <c r="E79" s="413" t="s">
        <v>931</v>
      </c>
      <c r="F79" s="414">
        <v>20133.349999999999</v>
      </c>
      <c r="G79" s="414">
        <v>0</v>
      </c>
      <c r="H79" s="414">
        <v>0</v>
      </c>
      <c r="I79" s="605">
        <v>0</v>
      </c>
      <c r="J79" s="600"/>
      <c r="K79" s="605">
        <v>2684.44</v>
      </c>
      <c r="L79" s="600"/>
      <c r="M79" s="414">
        <v>0</v>
      </c>
      <c r="N79" s="414">
        <v>17448.91</v>
      </c>
      <c r="O79" s="414">
        <v>-20862.759999999998</v>
      </c>
      <c r="P79" s="414">
        <v>35694.26</v>
      </c>
    </row>
    <row r="80" spans="2:16">
      <c r="B80" s="604" t="s">
        <v>228</v>
      </c>
      <c r="C80" s="600"/>
      <c r="D80" s="413" t="s">
        <v>1742</v>
      </c>
      <c r="E80" s="413" t="s">
        <v>931</v>
      </c>
      <c r="F80" s="414">
        <v>14030.67</v>
      </c>
      <c r="G80" s="414">
        <v>8749.2800000000007</v>
      </c>
      <c r="H80" s="414">
        <v>0</v>
      </c>
      <c r="I80" s="605">
        <v>0</v>
      </c>
      <c r="J80" s="600"/>
      <c r="K80" s="605">
        <v>3190.95</v>
      </c>
      <c r="L80" s="600"/>
      <c r="M80" s="414">
        <v>0</v>
      </c>
      <c r="N80" s="414">
        <v>19589</v>
      </c>
      <c r="O80" s="414">
        <v>-9142.68</v>
      </c>
      <c r="P80" s="414">
        <v>19334.21</v>
      </c>
    </row>
    <row r="81" spans="2:16">
      <c r="B81" s="604" t="s">
        <v>228</v>
      </c>
      <c r="C81" s="600"/>
      <c r="D81" s="413" t="s">
        <v>1325</v>
      </c>
      <c r="E81" s="413" t="s">
        <v>830</v>
      </c>
      <c r="F81" s="414">
        <v>476530.21</v>
      </c>
      <c r="G81" s="414">
        <v>58941.599999999999</v>
      </c>
      <c r="H81" s="414">
        <v>0</v>
      </c>
      <c r="I81" s="605">
        <v>0</v>
      </c>
      <c r="J81" s="600"/>
      <c r="K81" s="605">
        <v>29713.81</v>
      </c>
      <c r="L81" s="600"/>
      <c r="M81" s="414">
        <v>0</v>
      </c>
      <c r="N81" s="414">
        <v>505758</v>
      </c>
      <c r="O81" s="414">
        <v>-251158.85</v>
      </c>
      <c r="P81" s="414">
        <v>483037.12</v>
      </c>
    </row>
    <row r="82" spans="2:16">
      <c r="B82" s="604" t="s">
        <v>228</v>
      </c>
      <c r="C82" s="600"/>
      <c r="D82" s="413" t="s">
        <v>1333</v>
      </c>
      <c r="E82" s="413" t="s">
        <v>799</v>
      </c>
      <c r="F82" s="414">
        <v>0</v>
      </c>
      <c r="G82" s="414">
        <v>0</v>
      </c>
      <c r="H82" s="414">
        <v>0</v>
      </c>
      <c r="I82" s="605">
        <v>0</v>
      </c>
      <c r="J82" s="600"/>
      <c r="K82" s="605">
        <v>0</v>
      </c>
      <c r="L82" s="600"/>
      <c r="M82" s="414">
        <v>0</v>
      </c>
      <c r="N82" s="414">
        <v>0</v>
      </c>
      <c r="O82" s="414">
        <v>-6767.39</v>
      </c>
      <c r="P82" s="414">
        <v>6767.39</v>
      </c>
    </row>
    <row r="83" spans="2:16">
      <c r="B83" s="604" t="s">
        <v>228</v>
      </c>
      <c r="C83" s="600"/>
      <c r="D83" s="413" t="s">
        <v>1330</v>
      </c>
      <c r="E83" s="413" t="s">
        <v>776</v>
      </c>
      <c r="F83" s="414">
        <v>200.96</v>
      </c>
      <c r="G83" s="414">
        <v>0</v>
      </c>
      <c r="H83" s="414">
        <v>0</v>
      </c>
      <c r="I83" s="605">
        <v>0</v>
      </c>
      <c r="J83" s="600"/>
      <c r="K83" s="605">
        <v>57.42</v>
      </c>
      <c r="L83" s="600"/>
      <c r="M83" s="414">
        <v>0</v>
      </c>
      <c r="N83" s="414">
        <v>143.54</v>
      </c>
      <c r="O83" s="414">
        <v>-1623.63</v>
      </c>
      <c r="P83" s="414">
        <v>1767.17</v>
      </c>
    </row>
    <row r="84" spans="2:16">
      <c r="B84" s="604" t="s">
        <v>228</v>
      </c>
      <c r="C84" s="600"/>
      <c r="D84" s="413" t="s">
        <v>1592</v>
      </c>
      <c r="E84" s="413" t="s">
        <v>503</v>
      </c>
      <c r="F84" s="414">
        <v>0</v>
      </c>
      <c r="G84" s="414">
        <v>0</v>
      </c>
      <c r="H84" s="414">
        <v>0</v>
      </c>
      <c r="I84" s="605">
        <v>0</v>
      </c>
      <c r="J84" s="600"/>
      <c r="K84" s="605">
        <v>0</v>
      </c>
      <c r="L84" s="600"/>
      <c r="M84" s="414">
        <v>0</v>
      </c>
      <c r="N84" s="414">
        <v>0</v>
      </c>
      <c r="O84" s="414">
        <v>-455.4</v>
      </c>
      <c r="P84" s="414">
        <v>455.4</v>
      </c>
    </row>
    <row r="85" spans="2:16">
      <c r="B85" s="604" t="s">
        <v>228</v>
      </c>
      <c r="C85" s="600"/>
      <c r="D85" s="413" t="s">
        <v>463</v>
      </c>
      <c r="E85" s="413" t="s">
        <v>468</v>
      </c>
      <c r="F85" s="414">
        <v>79808.19</v>
      </c>
      <c r="G85" s="414">
        <v>7125.43</v>
      </c>
      <c r="H85" s="414">
        <v>0</v>
      </c>
      <c r="I85" s="605">
        <v>0</v>
      </c>
      <c r="J85" s="600"/>
      <c r="K85" s="605">
        <v>10499.81</v>
      </c>
      <c r="L85" s="600"/>
      <c r="M85" s="414">
        <v>0</v>
      </c>
      <c r="N85" s="414">
        <v>76433.81</v>
      </c>
      <c r="O85" s="414">
        <v>-39877.24</v>
      </c>
      <c r="P85" s="414">
        <v>107749.3</v>
      </c>
    </row>
    <row r="86" spans="2:16" ht="18">
      <c r="B86" s="604" t="s">
        <v>228</v>
      </c>
      <c r="C86" s="600"/>
      <c r="D86" s="413" t="s">
        <v>383</v>
      </c>
      <c r="E86" s="413" t="s">
        <v>405</v>
      </c>
      <c r="F86" s="414">
        <v>14849.27</v>
      </c>
      <c r="G86" s="414">
        <v>0</v>
      </c>
      <c r="H86" s="414">
        <v>0</v>
      </c>
      <c r="I86" s="605">
        <v>0</v>
      </c>
      <c r="J86" s="600"/>
      <c r="K86" s="605">
        <v>6498.82</v>
      </c>
      <c r="L86" s="600"/>
      <c r="M86" s="414">
        <v>0</v>
      </c>
      <c r="N86" s="414">
        <v>8350.4500000000007</v>
      </c>
      <c r="O86" s="414">
        <v>-82297.98</v>
      </c>
      <c r="P86" s="414">
        <v>82460.460000000006</v>
      </c>
    </row>
    <row r="87" spans="2:16" ht="18">
      <c r="B87" s="604" t="s">
        <v>228</v>
      </c>
      <c r="C87" s="600"/>
      <c r="D87" s="413" t="s">
        <v>1337</v>
      </c>
      <c r="E87" s="413" t="s">
        <v>390</v>
      </c>
      <c r="F87" s="414">
        <v>2153.56</v>
      </c>
      <c r="G87" s="414">
        <v>0</v>
      </c>
      <c r="H87" s="414">
        <v>0</v>
      </c>
      <c r="I87" s="605">
        <v>0</v>
      </c>
      <c r="J87" s="600"/>
      <c r="K87" s="605">
        <v>2153.56</v>
      </c>
      <c r="L87" s="600"/>
      <c r="M87" s="414">
        <v>0</v>
      </c>
      <c r="N87" s="414">
        <v>0</v>
      </c>
      <c r="O87" s="414">
        <v>-10767.82</v>
      </c>
      <c r="P87" s="414">
        <v>7792.82</v>
      </c>
    </row>
    <row r="88" spans="2:16" ht="27">
      <c r="B88" s="602" t="s">
        <v>132</v>
      </c>
      <c r="C88" s="600"/>
      <c r="D88" s="411" t="s">
        <v>228</v>
      </c>
      <c r="E88" s="411" t="s">
        <v>134</v>
      </c>
      <c r="F88" s="412">
        <v>452571.01</v>
      </c>
      <c r="G88" s="412">
        <v>161238.38</v>
      </c>
      <c r="H88" s="412">
        <v>0</v>
      </c>
      <c r="I88" s="603">
        <v>0</v>
      </c>
      <c r="J88" s="600"/>
      <c r="K88" s="603">
        <v>42257.86</v>
      </c>
      <c r="L88" s="600"/>
      <c r="M88" s="412">
        <v>0</v>
      </c>
      <c r="N88" s="412">
        <v>571551.53</v>
      </c>
      <c r="O88" s="412">
        <v>-235871.04</v>
      </c>
      <c r="P88" s="412">
        <v>739288.58</v>
      </c>
    </row>
    <row r="89" spans="2:16">
      <c r="B89" s="604" t="s">
        <v>228</v>
      </c>
      <c r="C89" s="600"/>
      <c r="D89" s="413" t="s">
        <v>434</v>
      </c>
      <c r="E89" s="413" t="s">
        <v>931</v>
      </c>
      <c r="F89" s="414">
        <v>11791.75</v>
      </c>
      <c r="G89" s="414">
        <v>0</v>
      </c>
      <c r="H89" s="414">
        <v>0</v>
      </c>
      <c r="I89" s="605">
        <v>0</v>
      </c>
      <c r="J89" s="600"/>
      <c r="K89" s="605">
        <v>3463.59</v>
      </c>
      <c r="L89" s="600"/>
      <c r="M89" s="414">
        <v>0</v>
      </c>
      <c r="N89" s="414">
        <v>8328.16</v>
      </c>
      <c r="O89" s="414">
        <v>-50435.55</v>
      </c>
      <c r="P89" s="414">
        <v>58492.160000000003</v>
      </c>
    </row>
    <row r="90" spans="2:16">
      <c r="B90" s="604" t="s">
        <v>228</v>
      </c>
      <c r="C90" s="600"/>
      <c r="D90" s="413" t="s">
        <v>1614</v>
      </c>
      <c r="E90" s="413" t="s">
        <v>893</v>
      </c>
      <c r="F90" s="414">
        <v>1010.4</v>
      </c>
      <c r="G90" s="414">
        <v>0</v>
      </c>
      <c r="H90" s="414">
        <v>0</v>
      </c>
      <c r="I90" s="605">
        <v>0</v>
      </c>
      <c r="J90" s="600"/>
      <c r="K90" s="605">
        <v>176.4</v>
      </c>
      <c r="L90" s="600"/>
      <c r="M90" s="414">
        <v>0</v>
      </c>
      <c r="N90" s="414">
        <v>834</v>
      </c>
      <c r="O90" s="414">
        <v>-930</v>
      </c>
      <c r="P90" s="414">
        <v>1764</v>
      </c>
    </row>
    <row r="91" spans="2:16">
      <c r="B91" s="604" t="s">
        <v>228</v>
      </c>
      <c r="C91" s="600"/>
      <c r="D91" s="413" t="s">
        <v>1325</v>
      </c>
      <c r="E91" s="413" t="s">
        <v>830</v>
      </c>
      <c r="F91" s="414">
        <v>324624.15000000002</v>
      </c>
      <c r="G91" s="414">
        <v>678.77</v>
      </c>
      <c r="H91" s="414">
        <v>0</v>
      </c>
      <c r="I91" s="605">
        <v>0</v>
      </c>
      <c r="J91" s="600"/>
      <c r="K91" s="605">
        <v>16362.81</v>
      </c>
      <c r="L91" s="600"/>
      <c r="M91" s="414">
        <v>0</v>
      </c>
      <c r="N91" s="414">
        <v>308940.11</v>
      </c>
      <c r="O91" s="414">
        <v>-120898.54</v>
      </c>
      <c r="P91" s="414">
        <v>410364.39</v>
      </c>
    </row>
    <row r="92" spans="2:16">
      <c r="B92" s="604" t="s">
        <v>228</v>
      </c>
      <c r="C92" s="600"/>
      <c r="D92" s="413" t="s">
        <v>2568</v>
      </c>
      <c r="E92" s="413" t="s">
        <v>817</v>
      </c>
      <c r="F92" s="414">
        <v>0</v>
      </c>
      <c r="G92" s="414">
        <v>147507.74</v>
      </c>
      <c r="H92" s="414">
        <v>0</v>
      </c>
      <c r="I92" s="605">
        <v>0</v>
      </c>
      <c r="J92" s="600"/>
      <c r="K92" s="605">
        <v>6595.68</v>
      </c>
      <c r="L92" s="600"/>
      <c r="M92" s="414">
        <v>0</v>
      </c>
      <c r="N92" s="414">
        <v>140912.06</v>
      </c>
      <c r="O92" s="414">
        <v>-6595.68</v>
      </c>
      <c r="P92" s="414">
        <v>147507.74</v>
      </c>
    </row>
    <row r="93" spans="2:16">
      <c r="B93" s="604" t="s">
        <v>228</v>
      </c>
      <c r="C93" s="600"/>
      <c r="D93" s="413" t="s">
        <v>1333</v>
      </c>
      <c r="E93" s="413" t="s">
        <v>799</v>
      </c>
      <c r="F93" s="414">
        <v>37587.26</v>
      </c>
      <c r="G93" s="414">
        <v>8221.6</v>
      </c>
      <c r="H93" s="414">
        <v>0</v>
      </c>
      <c r="I93" s="605">
        <v>0</v>
      </c>
      <c r="J93" s="600"/>
      <c r="K93" s="605">
        <v>6200.1</v>
      </c>
      <c r="L93" s="600"/>
      <c r="M93" s="414">
        <v>0</v>
      </c>
      <c r="N93" s="414">
        <v>39608.76</v>
      </c>
      <c r="O93" s="414">
        <v>-23670.78</v>
      </c>
      <c r="P93" s="414">
        <v>56222.95</v>
      </c>
    </row>
    <row r="94" spans="2:16">
      <c r="B94" s="604" t="s">
        <v>228</v>
      </c>
      <c r="C94" s="600"/>
      <c r="D94" s="413" t="s">
        <v>1330</v>
      </c>
      <c r="E94" s="413" t="s">
        <v>776</v>
      </c>
      <c r="F94" s="414">
        <v>9366.33</v>
      </c>
      <c r="G94" s="414">
        <v>1174.17</v>
      </c>
      <c r="H94" s="414">
        <v>0</v>
      </c>
      <c r="I94" s="605">
        <v>0</v>
      </c>
      <c r="J94" s="600"/>
      <c r="K94" s="605">
        <v>1482.17</v>
      </c>
      <c r="L94" s="600"/>
      <c r="M94" s="414">
        <v>0</v>
      </c>
      <c r="N94" s="414">
        <v>9058.33</v>
      </c>
      <c r="O94" s="414">
        <v>-4547.25</v>
      </c>
      <c r="P94" s="414">
        <v>6061.49</v>
      </c>
    </row>
    <row r="95" spans="2:16">
      <c r="B95" s="604" t="s">
        <v>228</v>
      </c>
      <c r="C95" s="600"/>
      <c r="D95" s="413" t="s">
        <v>361</v>
      </c>
      <c r="E95" s="413" t="s">
        <v>715</v>
      </c>
      <c r="F95" s="414">
        <v>22202.85</v>
      </c>
      <c r="G95" s="414">
        <v>0</v>
      </c>
      <c r="H95" s="414">
        <v>0</v>
      </c>
      <c r="I95" s="605">
        <v>0</v>
      </c>
      <c r="J95" s="600"/>
      <c r="K95" s="605">
        <v>3809.98</v>
      </c>
      <c r="L95" s="600"/>
      <c r="M95" s="414">
        <v>0</v>
      </c>
      <c r="N95" s="414">
        <v>18392.87</v>
      </c>
      <c r="O95" s="414">
        <v>-13334.93</v>
      </c>
      <c r="P95" s="414">
        <v>20299.48</v>
      </c>
    </row>
    <row r="96" spans="2:16">
      <c r="B96" s="604" t="s">
        <v>228</v>
      </c>
      <c r="C96" s="600"/>
      <c r="D96" s="413" t="s">
        <v>1745</v>
      </c>
      <c r="E96" s="413" t="s">
        <v>616</v>
      </c>
      <c r="F96" s="414">
        <v>5616</v>
      </c>
      <c r="G96" s="414">
        <v>0</v>
      </c>
      <c r="H96" s="414">
        <v>0</v>
      </c>
      <c r="I96" s="605">
        <v>0</v>
      </c>
      <c r="J96" s="600"/>
      <c r="K96" s="605">
        <v>624</v>
      </c>
      <c r="L96" s="600"/>
      <c r="M96" s="414">
        <v>0</v>
      </c>
      <c r="N96" s="414">
        <v>4992</v>
      </c>
      <c r="O96" s="414">
        <v>-1248</v>
      </c>
      <c r="P96" s="414">
        <v>1194</v>
      </c>
    </row>
    <row r="97" spans="2:16" ht="27">
      <c r="B97" s="604" t="s">
        <v>228</v>
      </c>
      <c r="C97" s="600"/>
      <c r="D97" s="413" t="s">
        <v>1338</v>
      </c>
      <c r="E97" s="413" t="s">
        <v>1993</v>
      </c>
      <c r="F97" s="414">
        <v>21129.040000000001</v>
      </c>
      <c r="G97" s="414">
        <v>0</v>
      </c>
      <c r="H97" s="414">
        <v>0</v>
      </c>
      <c r="I97" s="605">
        <v>0</v>
      </c>
      <c r="J97" s="600"/>
      <c r="K97" s="605">
        <v>741.37</v>
      </c>
      <c r="L97" s="600"/>
      <c r="M97" s="414">
        <v>0</v>
      </c>
      <c r="N97" s="414">
        <v>20387.669999999998</v>
      </c>
      <c r="O97" s="414">
        <v>-4077.54</v>
      </c>
      <c r="P97" s="414">
        <v>12000</v>
      </c>
    </row>
    <row r="98" spans="2:16" ht="18">
      <c r="B98" s="604" t="s">
        <v>228</v>
      </c>
      <c r="C98" s="600"/>
      <c r="D98" s="413" t="s">
        <v>1342</v>
      </c>
      <c r="E98" s="413" t="s">
        <v>499</v>
      </c>
      <c r="F98" s="414">
        <v>3181.01</v>
      </c>
      <c r="G98" s="414">
        <v>2529.6</v>
      </c>
      <c r="H98" s="414">
        <v>0</v>
      </c>
      <c r="I98" s="605">
        <v>0</v>
      </c>
      <c r="J98" s="600"/>
      <c r="K98" s="605">
        <v>612.53</v>
      </c>
      <c r="L98" s="600"/>
      <c r="M98" s="414">
        <v>0</v>
      </c>
      <c r="N98" s="414">
        <v>5098.08</v>
      </c>
      <c r="O98" s="414">
        <v>-1975.82</v>
      </c>
      <c r="P98" s="414">
        <v>2718.6</v>
      </c>
    </row>
    <row r="99" spans="2:16" ht="18">
      <c r="B99" s="604" t="s">
        <v>228</v>
      </c>
      <c r="C99" s="600"/>
      <c r="D99" s="413" t="s">
        <v>353</v>
      </c>
      <c r="E99" s="413" t="s">
        <v>490</v>
      </c>
      <c r="F99" s="414">
        <v>394.5</v>
      </c>
      <c r="G99" s="414">
        <v>0</v>
      </c>
      <c r="H99" s="414">
        <v>0</v>
      </c>
      <c r="I99" s="605">
        <v>0</v>
      </c>
      <c r="J99" s="600"/>
      <c r="K99" s="605">
        <v>80.239999999999995</v>
      </c>
      <c r="L99" s="600"/>
      <c r="M99" s="414">
        <v>0</v>
      </c>
      <c r="N99" s="414">
        <v>314.26</v>
      </c>
      <c r="O99" s="414">
        <v>-488.11</v>
      </c>
      <c r="P99" s="414">
        <v>802.37</v>
      </c>
    </row>
    <row r="100" spans="2:16" ht="27">
      <c r="B100" s="604" t="s">
        <v>228</v>
      </c>
      <c r="C100" s="600"/>
      <c r="D100" s="413" t="s">
        <v>1336</v>
      </c>
      <c r="E100" s="413" t="s">
        <v>483</v>
      </c>
      <c r="F100" s="414">
        <v>5464.32</v>
      </c>
      <c r="G100" s="414">
        <v>0</v>
      </c>
      <c r="H100" s="414">
        <v>0</v>
      </c>
      <c r="I100" s="605">
        <v>0</v>
      </c>
      <c r="J100" s="600"/>
      <c r="K100" s="605">
        <v>0</v>
      </c>
      <c r="L100" s="600"/>
      <c r="M100" s="414">
        <v>0</v>
      </c>
      <c r="N100" s="414">
        <v>5464.32</v>
      </c>
      <c r="O100" s="414">
        <v>0</v>
      </c>
      <c r="P100" s="414">
        <v>5464.32</v>
      </c>
    </row>
    <row r="101" spans="2:16">
      <c r="B101" s="604" t="s">
        <v>228</v>
      </c>
      <c r="C101" s="600"/>
      <c r="D101" s="413" t="s">
        <v>463</v>
      </c>
      <c r="E101" s="413" t="s">
        <v>468</v>
      </c>
      <c r="F101" s="414">
        <v>247.59</v>
      </c>
      <c r="G101" s="414">
        <v>1126.5</v>
      </c>
      <c r="H101" s="414">
        <v>0</v>
      </c>
      <c r="I101" s="605">
        <v>0</v>
      </c>
      <c r="J101" s="600"/>
      <c r="K101" s="605">
        <v>408.51</v>
      </c>
      <c r="L101" s="600"/>
      <c r="M101" s="414">
        <v>0</v>
      </c>
      <c r="N101" s="414">
        <v>965.58</v>
      </c>
      <c r="O101" s="414">
        <v>-1405.93</v>
      </c>
      <c r="P101" s="414">
        <v>1878.84</v>
      </c>
    </row>
    <row r="102" spans="2:16">
      <c r="B102" s="604" t="s">
        <v>228</v>
      </c>
      <c r="C102" s="600"/>
      <c r="D102" s="413" t="s">
        <v>296</v>
      </c>
      <c r="E102" s="413" t="s">
        <v>420</v>
      </c>
      <c r="F102" s="414">
        <v>1339.81</v>
      </c>
      <c r="G102" s="414">
        <v>0</v>
      </c>
      <c r="H102" s="414">
        <v>0</v>
      </c>
      <c r="I102" s="605">
        <v>0</v>
      </c>
      <c r="J102" s="600"/>
      <c r="K102" s="605">
        <v>366.98</v>
      </c>
      <c r="L102" s="600"/>
      <c r="M102" s="414">
        <v>0</v>
      </c>
      <c r="N102" s="414">
        <v>972.83</v>
      </c>
      <c r="O102" s="414">
        <v>-2385.41</v>
      </c>
      <c r="P102" s="414">
        <v>3358.24</v>
      </c>
    </row>
    <row r="103" spans="2:16" ht="18">
      <c r="B103" s="604" t="s">
        <v>228</v>
      </c>
      <c r="C103" s="600"/>
      <c r="D103" s="413" t="s">
        <v>474</v>
      </c>
      <c r="E103" s="413" t="s">
        <v>354</v>
      </c>
      <c r="F103" s="414">
        <v>8616</v>
      </c>
      <c r="G103" s="414">
        <v>0</v>
      </c>
      <c r="H103" s="414">
        <v>0</v>
      </c>
      <c r="I103" s="605">
        <v>0</v>
      </c>
      <c r="J103" s="600"/>
      <c r="K103" s="605">
        <v>1333.5</v>
      </c>
      <c r="L103" s="600"/>
      <c r="M103" s="414">
        <v>0</v>
      </c>
      <c r="N103" s="414">
        <v>7282.5</v>
      </c>
      <c r="O103" s="414">
        <v>-3877.5</v>
      </c>
      <c r="P103" s="414">
        <v>11160</v>
      </c>
    </row>
    <row r="104" spans="2:16">
      <c r="B104" s="602" t="s">
        <v>135</v>
      </c>
      <c r="C104" s="600"/>
      <c r="D104" s="411" t="s">
        <v>228</v>
      </c>
      <c r="E104" s="411" t="s">
        <v>137</v>
      </c>
      <c r="F104" s="412">
        <v>73850.509999999995</v>
      </c>
      <c r="G104" s="412">
        <v>0</v>
      </c>
      <c r="H104" s="412">
        <v>0</v>
      </c>
      <c r="I104" s="603">
        <v>0</v>
      </c>
      <c r="J104" s="600"/>
      <c r="K104" s="603">
        <v>0</v>
      </c>
      <c r="L104" s="600"/>
      <c r="M104" s="412">
        <v>0</v>
      </c>
      <c r="N104" s="412">
        <v>73850.509999999995</v>
      </c>
      <c r="O104" s="412">
        <v>0</v>
      </c>
      <c r="P104" s="412">
        <v>28203.03</v>
      </c>
    </row>
    <row r="105" spans="2:16">
      <c r="B105" s="604" t="s">
        <v>228</v>
      </c>
      <c r="C105" s="600"/>
      <c r="D105" s="413" t="s">
        <v>361</v>
      </c>
      <c r="E105" s="413" t="s">
        <v>715</v>
      </c>
      <c r="F105" s="414">
        <v>69850.509999999995</v>
      </c>
      <c r="G105" s="414">
        <v>0</v>
      </c>
      <c r="H105" s="414">
        <v>0</v>
      </c>
      <c r="I105" s="605">
        <v>0</v>
      </c>
      <c r="J105" s="600"/>
      <c r="K105" s="605">
        <v>0</v>
      </c>
      <c r="L105" s="600"/>
      <c r="M105" s="414">
        <v>0</v>
      </c>
      <c r="N105" s="414">
        <v>69850.509999999995</v>
      </c>
      <c r="O105" s="414">
        <v>0</v>
      </c>
      <c r="P105" s="414">
        <v>24203.03</v>
      </c>
    </row>
    <row r="106" spans="2:16" ht="18">
      <c r="B106" s="604" t="s">
        <v>228</v>
      </c>
      <c r="C106" s="600"/>
      <c r="D106" s="413" t="s">
        <v>2008</v>
      </c>
      <c r="E106" s="413" t="s">
        <v>700</v>
      </c>
      <c r="F106" s="414">
        <v>4000</v>
      </c>
      <c r="G106" s="414">
        <v>0</v>
      </c>
      <c r="H106" s="414">
        <v>0</v>
      </c>
      <c r="I106" s="605">
        <v>0</v>
      </c>
      <c r="J106" s="600"/>
      <c r="K106" s="605">
        <v>0</v>
      </c>
      <c r="L106" s="600"/>
      <c r="M106" s="414">
        <v>0</v>
      </c>
      <c r="N106" s="414">
        <v>4000</v>
      </c>
      <c r="O106" s="414">
        <v>0</v>
      </c>
      <c r="P106" s="414">
        <v>4000</v>
      </c>
    </row>
    <row r="107" spans="2:16">
      <c r="B107" s="602" t="s">
        <v>228</v>
      </c>
      <c r="C107" s="600"/>
      <c r="D107" s="411" t="s">
        <v>228</v>
      </c>
      <c r="E107" s="411" t="s">
        <v>1220</v>
      </c>
      <c r="F107" s="412">
        <v>12600742.9</v>
      </c>
      <c r="G107" s="412">
        <v>1018474.56</v>
      </c>
      <c r="H107" s="412">
        <v>60715</v>
      </c>
      <c r="I107" s="603">
        <v>0</v>
      </c>
      <c r="J107" s="600"/>
      <c r="K107" s="603">
        <v>524488.57999999996</v>
      </c>
      <c r="L107" s="600"/>
      <c r="M107" s="412">
        <v>0</v>
      </c>
      <c r="N107" s="412">
        <v>13034013.880000001</v>
      </c>
      <c r="O107" s="412">
        <v>-8418635.5800000001</v>
      </c>
      <c r="P107" s="412">
        <v>16568382.960000001</v>
      </c>
    </row>
    <row r="108" spans="2:16" ht="0" hidden="1" customHeight="1"/>
  </sheetData>
  <mergeCells count="304">
    <mergeCell ref="L1:Q1"/>
    <mergeCell ref="B4:P4"/>
    <mergeCell ref="B5:P5"/>
    <mergeCell ref="K8:L8"/>
    <mergeCell ref="B12:C12"/>
    <mergeCell ref="I12:J12"/>
    <mergeCell ref="B9:C9"/>
    <mergeCell ref="I9:J9"/>
    <mergeCell ref="B10:C10"/>
    <mergeCell ref="I10:J10"/>
    <mergeCell ref="B8:C8"/>
    <mergeCell ref="I8:J8"/>
    <mergeCell ref="C1:I1"/>
    <mergeCell ref="K14:L14"/>
    <mergeCell ref="K15:L15"/>
    <mergeCell ref="K16:L16"/>
    <mergeCell ref="K17:L17"/>
    <mergeCell ref="B18:C18"/>
    <mergeCell ref="I18:J18"/>
    <mergeCell ref="K18:L18"/>
    <mergeCell ref="K9:L9"/>
    <mergeCell ref="K10:L10"/>
    <mergeCell ref="K11:L11"/>
    <mergeCell ref="K12:L12"/>
    <mergeCell ref="K13:L13"/>
    <mergeCell ref="B17:C17"/>
    <mergeCell ref="I17:J17"/>
    <mergeCell ref="B15:C15"/>
    <mergeCell ref="I15:J15"/>
    <mergeCell ref="B16:C16"/>
    <mergeCell ref="I16:J16"/>
    <mergeCell ref="B13:C13"/>
    <mergeCell ref="I13:J13"/>
    <mergeCell ref="B14:C14"/>
    <mergeCell ref="I14:J14"/>
    <mergeCell ref="B11:C11"/>
    <mergeCell ref="I11:J11"/>
    <mergeCell ref="B21:C21"/>
    <mergeCell ref="I21:J21"/>
    <mergeCell ref="K21:L21"/>
    <mergeCell ref="B22:C22"/>
    <mergeCell ref="I22:J22"/>
    <mergeCell ref="K22:L22"/>
    <mergeCell ref="B19:C19"/>
    <mergeCell ref="I19:J19"/>
    <mergeCell ref="K19:L19"/>
    <mergeCell ref="B20:C20"/>
    <mergeCell ref="I20:J20"/>
    <mergeCell ref="K20:L20"/>
    <mergeCell ref="B25:C25"/>
    <mergeCell ref="I25:J25"/>
    <mergeCell ref="K25:L25"/>
    <mergeCell ref="B26:C26"/>
    <mergeCell ref="I26:J26"/>
    <mergeCell ref="K26:L26"/>
    <mergeCell ref="B23:C23"/>
    <mergeCell ref="I23:J23"/>
    <mergeCell ref="K23:L23"/>
    <mergeCell ref="B24:C24"/>
    <mergeCell ref="I24:J24"/>
    <mergeCell ref="K24:L24"/>
    <mergeCell ref="B29:C29"/>
    <mergeCell ref="I29:J29"/>
    <mergeCell ref="K29:L29"/>
    <mergeCell ref="B30:C30"/>
    <mergeCell ref="I30:J30"/>
    <mergeCell ref="K30:L30"/>
    <mergeCell ref="B27:C27"/>
    <mergeCell ref="I27:J27"/>
    <mergeCell ref="K27:L27"/>
    <mergeCell ref="B28:C28"/>
    <mergeCell ref="I28:J28"/>
    <mergeCell ref="K28:L28"/>
    <mergeCell ref="B33:C33"/>
    <mergeCell ref="I33:J33"/>
    <mergeCell ref="K33:L33"/>
    <mergeCell ref="B34:C34"/>
    <mergeCell ref="I34:J34"/>
    <mergeCell ref="K34:L34"/>
    <mergeCell ref="B31:C31"/>
    <mergeCell ref="I31:J31"/>
    <mergeCell ref="K31:L31"/>
    <mergeCell ref="B32:C32"/>
    <mergeCell ref="I32:J32"/>
    <mergeCell ref="K32:L32"/>
    <mergeCell ref="B37:C37"/>
    <mergeCell ref="I37:J37"/>
    <mergeCell ref="K37:L37"/>
    <mergeCell ref="B38:C38"/>
    <mergeCell ref="I38:J38"/>
    <mergeCell ref="K38:L38"/>
    <mergeCell ref="B35:C35"/>
    <mergeCell ref="I35:J35"/>
    <mergeCell ref="K35:L35"/>
    <mergeCell ref="B36:C36"/>
    <mergeCell ref="I36:J36"/>
    <mergeCell ref="K36:L36"/>
    <mergeCell ref="B41:C41"/>
    <mergeCell ref="I41:J41"/>
    <mergeCell ref="K41:L41"/>
    <mergeCell ref="B42:C42"/>
    <mergeCell ref="I42:J42"/>
    <mergeCell ref="K42:L42"/>
    <mergeCell ref="B39:C39"/>
    <mergeCell ref="I39:J39"/>
    <mergeCell ref="K39:L39"/>
    <mergeCell ref="B40:C40"/>
    <mergeCell ref="I40:J40"/>
    <mergeCell ref="K40:L40"/>
    <mergeCell ref="B45:C45"/>
    <mergeCell ref="I45:J45"/>
    <mergeCell ref="K45:L45"/>
    <mergeCell ref="B46:C46"/>
    <mergeCell ref="I46:J46"/>
    <mergeCell ref="K46:L46"/>
    <mergeCell ref="B43:C43"/>
    <mergeCell ref="I43:J43"/>
    <mergeCell ref="K43:L43"/>
    <mergeCell ref="B44:C44"/>
    <mergeCell ref="I44:J44"/>
    <mergeCell ref="K44:L44"/>
    <mergeCell ref="B49:C49"/>
    <mergeCell ref="I49:J49"/>
    <mergeCell ref="K49:L49"/>
    <mergeCell ref="B50:C50"/>
    <mergeCell ref="I50:J50"/>
    <mergeCell ref="K50:L50"/>
    <mergeCell ref="B47:C47"/>
    <mergeCell ref="I47:J47"/>
    <mergeCell ref="K47:L47"/>
    <mergeCell ref="B48:C48"/>
    <mergeCell ref="I48:J48"/>
    <mergeCell ref="K48:L48"/>
    <mergeCell ref="B53:C53"/>
    <mergeCell ref="I53:J53"/>
    <mergeCell ref="K53:L53"/>
    <mergeCell ref="B54:C54"/>
    <mergeCell ref="I54:J54"/>
    <mergeCell ref="K54:L54"/>
    <mergeCell ref="B51:C51"/>
    <mergeCell ref="I51:J51"/>
    <mergeCell ref="K51:L51"/>
    <mergeCell ref="B52:C52"/>
    <mergeCell ref="I52:J52"/>
    <mergeCell ref="K52:L52"/>
    <mergeCell ref="B57:C57"/>
    <mergeCell ref="I57:J57"/>
    <mergeCell ref="K57:L57"/>
    <mergeCell ref="B58:C58"/>
    <mergeCell ref="I58:J58"/>
    <mergeCell ref="K58:L58"/>
    <mergeCell ref="B55:C55"/>
    <mergeCell ref="I55:J55"/>
    <mergeCell ref="K55:L55"/>
    <mergeCell ref="B56:C56"/>
    <mergeCell ref="I56:J56"/>
    <mergeCell ref="K56:L56"/>
    <mergeCell ref="B61:C61"/>
    <mergeCell ref="I61:J61"/>
    <mergeCell ref="K61:L61"/>
    <mergeCell ref="B62:C62"/>
    <mergeCell ref="I62:J62"/>
    <mergeCell ref="K62:L62"/>
    <mergeCell ref="B59:C59"/>
    <mergeCell ref="I59:J59"/>
    <mergeCell ref="K59:L59"/>
    <mergeCell ref="B60:C60"/>
    <mergeCell ref="I60:J60"/>
    <mergeCell ref="K60:L60"/>
    <mergeCell ref="B65:C65"/>
    <mergeCell ref="I65:J65"/>
    <mergeCell ref="K65:L65"/>
    <mergeCell ref="B66:C66"/>
    <mergeCell ref="I66:J66"/>
    <mergeCell ref="K66:L66"/>
    <mergeCell ref="B63:C63"/>
    <mergeCell ref="I63:J63"/>
    <mergeCell ref="K63:L63"/>
    <mergeCell ref="B64:C64"/>
    <mergeCell ref="I64:J64"/>
    <mergeCell ref="K64:L64"/>
    <mergeCell ref="B69:C69"/>
    <mergeCell ref="I69:J69"/>
    <mergeCell ref="K69:L69"/>
    <mergeCell ref="B70:C70"/>
    <mergeCell ref="I70:J70"/>
    <mergeCell ref="K70:L70"/>
    <mergeCell ref="B67:C67"/>
    <mergeCell ref="I67:J67"/>
    <mergeCell ref="K67:L67"/>
    <mergeCell ref="B68:C68"/>
    <mergeCell ref="I68:J68"/>
    <mergeCell ref="K68:L68"/>
    <mergeCell ref="B73:C73"/>
    <mergeCell ref="I73:J73"/>
    <mergeCell ref="K73:L73"/>
    <mergeCell ref="B74:C74"/>
    <mergeCell ref="I74:J74"/>
    <mergeCell ref="K74:L74"/>
    <mergeCell ref="B71:C71"/>
    <mergeCell ref="I71:J71"/>
    <mergeCell ref="K71:L71"/>
    <mergeCell ref="B72:C72"/>
    <mergeCell ref="I72:J72"/>
    <mergeCell ref="K72:L72"/>
    <mergeCell ref="B77:C77"/>
    <mergeCell ref="I77:J77"/>
    <mergeCell ref="K77:L77"/>
    <mergeCell ref="B78:C78"/>
    <mergeCell ref="I78:J78"/>
    <mergeCell ref="K78:L78"/>
    <mergeCell ref="B75:C75"/>
    <mergeCell ref="I75:J75"/>
    <mergeCell ref="K75:L75"/>
    <mergeCell ref="B76:C76"/>
    <mergeCell ref="I76:J76"/>
    <mergeCell ref="K76:L76"/>
    <mergeCell ref="B81:C81"/>
    <mergeCell ref="I81:J81"/>
    <mergeCell ref="K81:L81"/>
    <mergeCell ref="B82:C82"/>
    <mergeCell ref="I82:J82"/>
    <mergeCell ref="K82:L82"/>
    <mergeCell ref="B79:C79"/>
    <mergeCell ref="I79:J79"/>
    <mergeCell ref="K79:L79"/>
    <mergeCell ref="B80:C80"/>
    <mergeCell ref="I80:J80"/>
    <mergeCell ref="K80:L80"/>
    <mergeCell ref="B85:C85"/>
    <mergeCell ref="I85:J85"/>
    <mergeCell ref="K85:L85"/>
    <mergeCell ref="B86:C86"/>
    <mergeCell ref="I86:J86"/>
    <mergeCell ref="K86:L86"/>
    <mergeCell ref="B83:C83"/>
    <mergeCell ref="I83:J83"/>
    <mergeCell ref="K83:L83"/>
    <mergeCell ref="B84:C84"/>
    <mergeCell ref="I84:J84"/>
    <mergeCell ref="K84:L84"/>
    <mergeCell ref="B89:C89"/>
    <mergeCell ref="I89:J89"/>
    <mergeCell ref="K89:L89"/>
    <mergeCell ref="B90:C90"/>
    <mergeCell ref="I90:J90"/>
    <mergeCell ref="K90:L90"/>
    <mergeCell ref="B87:C87"/>
    <mergeCell ref="I87:J87"/>
    <mergeCell ref="K87:L87"/>
    <mergeCell ref="B88:C88"/>
    <mergeCell ref="I88:J88"/>
    <mergeCell ref="K88:L88"/>
    <mergeCell ref="B93:C93"/>
    <mergeCell ref="I93:J93"/>
    <mergeCell ref="K93:L93"/>
    <mergeCell ref="B94:C94"/>
    <mergeCell ref="I94:J94"/>
    <mergeCell ref="K94:L94"/>
    <mergeCell ref="B91:C91"/>
    <mergeCell ref="I91:J91"/>
    <mergeCell ref="K91:L91"/>
    <mergeCell ref="B92:C92"/>
    <mergeCell ref="I92:J92"/>
    <mergeCell ref="K92:L92"/>
    <mergeCell ref="B97:C97"/>
    <mergeCell ref="I97:J97"/>
    <mergeCell ref="K97:L97"/>
    <mergeCell ref="B98:C98"/>
    <mergeCell ref="I98:J98"/>
    <mergeCell ref="K98:L98"/>
    <mergeCell ref="B95:C95"/>
    <mergeCell ref="I95:J95"/>
    <mergeCell ref="K95:L95"/>
    <mergeCell ref="B96:C96"/>
    <mergeCell ref="I96:J96"/>
    <mergeCell ref="K96:L96"/>
    <mergeCell ref="B102:C102"/>
    <mergeCell ref="I102:J102"/>
    <mergeCell ref="K102:L102"/>
    <mergeCell ref="B103:C103"/>
    <mergeCell ref="I103:J103"/>
    <mergeCell ref="K103:L103"/>
    <mergeCell ref="B99:C99"/>
    <mergeCell ref="I99:J99"/>
    <mergeCell ref="K99:L99"/>
    <mergeCell ref="B100:C100"/>
    <mergeCell ref="I100:J100"/>
    <mergeCell ref="K100:L100"/>
    <mergeCell ref="B101:C101"/>
    <mergeCell ref="I101:J101"/>
    <mergeCell ref="K101:L101"/>
    <mergeCell ref="B107:C107"/>
    <mergeCell ref="I107:J107"/>
    <mergeCell ref="K107:L107"/>
    <mergeCell ref="B104:C104"/>
    <mergeCell ref="I104:J104"/>
    <mergeCell ref="K104:L104"/>
    <mergeCell ref="B105:C105"/>
    <mergeCell ref="I105:J105"/>
    <mergeCell ref="K105:L105"/>
    <mergeCell ref="B106:C106"/>
    <mergeCell ref="I106:J106"/>
    <mergeCell ref="K106:L106"/>
  </mergeCells>
  <pageMargins left="0.70866141732283505" right="0.70866141732283505" top="0.39370078740157499" bottom="0.836545669291339" header="0.39370078740157499" footer="0.39370078740157499"/>
  <pageSetup paperSize="9" orientation="landscape" horizontalDpi="300" verticalDpi="300"/>
  <headerFooter alignWithMargins="0">
    <oddFooter>&amp;L&amp;"Segoe UI,Regular"&amp;8 ID 5476241 &amp;C&amp;"Segoe UI,Regular"&amp;8Seite &amp;P von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97AE4-2F28-437D-9FE6-E6DCA73EC804}">
  <dimension ref="B1:Q95"/>
  <sheetViews>
    <sheetView showGridLines="0" workbookViewId="0">
      <selection activeCell="U87" sqref="U87"/>
    </sheetView>
  </sheetViews>
  <sheetFormatPr baseColWidth="10" defaultRowHeight="15"/>
  <cols>
    <col min="1" max="1" width="0.140625" style="401" customWidth="1"/>
    <col min="2" max="2" width="0" style="401" hidden="1" customWidth="1"/>
    <col min="3" max="3" width="5.42578125" style="401" customWidth="1"/>
    <col min="4" max="4" width="8.140625" style="308" customWidth="1"/>
    <col min="5" max="5" width="21.5703125" style="308" customWidth="1"/>
    <col min="6" max="6" width="12.42578125" style="308" customWidth="1"/>
    <col min="7" max="7" width="11.85546875" style="308" customWidth="1"/>
    <col min="8" max="8" width="7.5703125" style="308" customWidth="1"/>
    <col min="9" max="9" width="4.28515625" style="308" customWidth="1"/>
    <col min="10" max="10" width="11.7109375" style="308" customWidth="1"/>
    <col min="11" max="11" width="0.140625" style="308" customWidth="1"/>
    <col min="12" max="13" width="10.85546875" style="308" customWidth="1"/>
    <col min="14" max="16" width="11.85546875" style="308" customWidth="1"/>
    <col min="17" max="18" width="0" style="401" hidden="1" customWidth="1"/>
    <col min="19" max="19" width="0.140625" style="401" customWidth="1"/>
    <col min="20" max="16384" width="11.42578125" style="401"/>
  </cols>
  <sheetData>
    <row r="1" spans="2:17" ht="11.1" customHeight="1">
      <c r="B1" s="597" t="s">
        <v>0</v>
      </c>
      <c r="C1" s="595"/>
      <c r="D1" s="595"/>
      <c r="E1" s="595"/>
      <c r="F1" s="595"/>
      <c r="G1" s="595"/>
      <c r="H1" s="595"/>
      <c r="K1" s="429" t="s">
        <v>2569</v>
      </c>
      <c r="L1" s="422"/>
      <c r="M1" s="422"/>
      <c r="N1" s="422"/>
      <c r="O1" s="422"/>
      <c r="P1" s="422"/>
    </row>
    <row r="2" spans="2:17" ht="6.4" customHeight="1"/>
    <row r="3" spans="2:17" ht="8.65" customHeight="1"/>
    <row r="4" spans="2:17" ht="14.1" customHeight="1">
      <c r="C4" s="596" t="s">
        <v>2570</v>
      </c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</row>
    <row r="5" spans="2:17" ht="9.75" customHeight="1"/>
    <row r="6" spans="2:17" ht="54">
      <c r="C6" s="415" t="s">
        <v>1322</v>
      </c>
      <c r="D6" s="112" t="s">
        <v>1321</v>
      </c>
      <c r="E6" s="112" t="s">
        <v>1241</v>
      </c>
      <c r="F6" s="333" t="s">
        <v>2571</v>
      </c>
      <c r="G6" s="333" t="s">
        <v>2572</v>
      </c>
      <c r="H6" s="611" t="s">
        <v>2346</v>
      </c>
      <c r="I6" s="433"/>
      <c r="J6" s="611" t="s">
        <v>2560</v>
      </c>
      <c r="K6" s="433"/>
      <c r="L6" s="333" t="s">
        <v>2561</v>
      </c>
      <c r="M6" s="333" t="s">
        <v>2562</v>
      </c>
      <c r="N6" s="333" t="s">
        <v>2573</v>
      </c>
      <c r="O6" s="333" t="s">
        <v>2564</v>
      </c>
      <c r="P6" s="612" t="s">
        <v>2574</v>
      </c>
      <c r="Q6" s="600"/>
    </row>
    <row r="7" spans="2:17" ht="18">
      <c r="C7" s="411" t="s">
        <v>228</v>
      </c>
      <c r="D7" s="330" t="s">
        <v>228</v>
      </c>
      <c r="E7" s="330" t="s">
        <v>1324</v>
      </c>
      <c r="F7" s="331">
        <v>47082</v>
      </c>
      <c r="G7" s="331">
        <v>34432</v>
      </c>
      <c r="H7" s="610">
        <v>12650</v>
      </c>
      <c r="I7" s="433"/>
      <c r="J7" s="610">
        <v>0</v>
      </c>
      <c r="K7" s="433"/>
      <c r="L7" s="331">
        <v>0</v>
      </c>
      <c r="M7" s="331">
        <v>0</v>
      </c>
      <c r="N7" s="331">
        <v>2950</v>
      </c>
      <c r="O7" s="113">
        <v>0</v>
      </c>
      <c r="P7" s="603">
        <v>9700</v>
      </c>
      <c r="Q7" s="600"/>
    </row>
    <row r="8" spans="2:17">
      <c r="C8" s="413" t="s">
        <v>112</v>
      </c>
      <c r="D8" s="328" t="s">
        <v>228</v>
      </c>
      <c r="E8" s="328" t="s">
        <v>1324</v>
      </c>
      <c r="F8" s="329">
        <v>47082</v>
      </c>
      <c r="G8" s="329">
        <v>34432</v>
      </c>
      <c r="H8" s="608">
        <v>12650</v>
      </c>
      <c r="I8" s="433"/>
      <c r="J8" s="608">
        <v>0</v>
      </c>
      <c r="K8" s="433"/>
      <c r="L8" s="329">
        <v>0</v>
      </c>
      <c r="M8" s="329">
        <v>0</v>
      </c>
      <c r="N8" s="329">
        <v>2950</v>
      </c>
      <c r="O8" s="114">
        <v>0</v>
      </c>
      <c r="P8" s="605">
        <v>9700</v>
      </c>
      <c r="Q8" s="600"/>
    </row>
    <row r="9" spans="2:17">
      <c r="C9" s="416" t="s">
        <v>228</v>
      </c>
      <c r="D9" s="328" t="s">
        <v>1325</v>
      </c>
      <c r="E9" s="328" t="s">
        <v>830</v>
      </c>
      <c r="F9" s="329">
        <v>0</v>
      </c>
      <c r="G9" s="329">
        <v>0</v>
      </c>
      <c r="H9" s="608">
        <v>0</v>
      </c>
      <c r="I9" s="433"/>
      <c r="J9" s="608">
        <v>0</v>
      </c>
      <c r="K9" s="433"/>
      <c r="L9" s="329">
        <v>0</v>
      </c>
      <c r="M9" s="329">
        <v>0</v>
      </c>
      <c r="N9" s="329">
        <v>0</v>
      </c>
      <c r="O9" s="114">
        <v>0</v>
      </c>
      <c r="P9" s="609">
        <v>0</v>
      </c>
      <c r="Q9" s="600"/>
    </row>
    <row r="10" spans="2:17">
      <c r="C10" s="416" t="s">
        <v>228</v>
      </c>
      <c r="D10" s="328" t="s">
        <v>383</v>
      </c>
      <c r="E10" s="328" t="s">
        <v>405</v>
      </c>
      <c r="F10" s="329">
        <v>23482</v>
      </c>
      <c r="G10" s="329">
        <v>23482</v>
      </c>
      <c r="H10" s="608">
        <v>0</v>
      </c>
      <c r="I10" s="433"/>
      <c r="J10" s="608">
        <v>0</v>
      </c>
      <c r="K10" s="433"/>
      <c r="L10" s="329">
        <v>0</v>
      </c>
      <c r="M10" s="329">
        <v>0</v>
      </c>
      <c r="N10" s="329">
        <v>0</v>
      </c>
      <c r="O10" s="114">
        <v>0</v>
      </c>
      <c r="P10" s="609">
        <v>0</v>
      </c>
      <c r="Q10" s="600"/>
    </row>
    <row r="11" spans="2:17">
      <c r="C11" s="416" t="s">
        <v>228</v>
      </c>
      <c r="D11" s="328" t="s">
        <v>434</v>
      </c>
      <c r="E11" s="328" t="s">
        <v>931</v>
      </c>
      <c r="F11" s="329">
        <v>10000</v>
      </c>
      <c r="G11" s="329">
        <v>5000</v>
      </c>
      <c r="H11" s="608">
        <v>5000</v>
      </c>
      <c r="I11" s="433"/>
      <c r="J11" s="608">
        <v>0</v>
      </c>
      <c r="K11" s="433"/>
      <c r="L11" s="329">
        <v>0</v>
      </c>
      <c r="M11" s="329">
        <v>0</v>
      </c>
      <c r="N11" s="329">
        <v>1250</v>
      </c>
      <c r="O11" s="114">
        <v>0</v>
      </c>
      <c r="P11" s="609">
        <v>3750</v>
      </c>
      <c r="Q11" s="600"/>
    </row>
    <row r="12" spans="2:17">
      <c r="C12" s="416" t="s">
        <v>228</v>
      </c>
      <c r="D12" s="328" t="s">
        <v>1742</v>
      </c>
      <c r="E12" s="328" t="s">
        <v>931</v>
      </c>
      <c r="F12" s="329">
        <v>13600</v>
      </c>
      <c r="G12" s="329">
        <v>5950</v>
      </c>
      <c r="H12" s="608">
        <v>7650</v>
      </c>
      <c r="I12" s="433"/>
      <c r="J12" s="608">
        <v>0</v>
      </c>
      <c r="K12" s="433"/>
      <c r="L12" s="329">
        <v>0</v>
      </c>
      <c r="M12" s="329">
        <v>0</v>
      </c>
      <c r="N12" s="329">
        <v>1700</v>
      </c>
      <c r="O12" s="114">
        <v>0</v>
      </c>
      <c r="P12" s="609">
        <v>5950</v>
      </c>
      <c r="Q12" s="600"/>
    </row>
    <row r="13" spans="2:17" ht="27">
      <c r="C13" s="411" t="s">
        <v>228</v>
      </c>
      <c r="D13" s="330" t="s">
        <v>228</v>
      </c>
      <c r="E13" s="330" t="s">
        <v>119</v>
      </c>
      <c r="F13" s="331">
        <v>15349764.26</v>
      </c>
      <c r="G13" s="331">
        <v>6277464.25</v>
      </c>
      <c r="H13" s="610">
        <v>9072300.0099999998</v>
      </c>
      <c r="I13" s="433"/>
      <c r="J13" s="610">
        <v>684444.52</v>
      </c>
      <c r="K13" s="433"/>
      <c r="L13" s="331">
        <v>0</v>
      </c>
      <c r="M13" s="331">
        <v>0</v>
      </c>
      <c r="N13" s="331">
        <v>386726.65</v>
      </c>
      <c r="O13" s="113">
        <v>0</v>
      </c>
      <c r="P13" s="603">
        <v>9370017.8800000008</v>
      </c>
      <c r="Q13" s="600"/>
    </row>
    <row r="14" spans="2:17">
      <c r="C14" s="413" t="s">
        <v>117</v>
      </c>
      <c r="D14" s="328" t="s">
        <v>228</v>
      </c>
      <c r="E14" s="328" t="s">
        <v>552</v>
      </c>
      <c r="F14" s="329">
        <v>329674.21000000002</v>
      </c>
      <c r="G14" s="329">
        <v>138627.07999999999</v>
      </c>
      <c r="H14" s="608">
        <v>191047.13</v>
      </c>
      <c r="I14" s="433"/>
      <c r="J14" s="608">
        <v>0</v>
      </c>
      <c r="K14" s="433"/>
      <c r="L14" s="329">
        <v>0</v>
      </c>
      <c r="M14" s="329">
        <v>0</v>
      </c>
      <c r="N14" s="329">
        <v>8430.81</v>
      </c>
      <c r="O14" s="114">
        <v>0</v>
      </c>
      <c r="P14" s="605">
        <v>182616.32000000001</v>
      </c>
      <c r="Q14" s="600"/>
    </row>
    <row r="15" spans="2:17" ht="18">
      <c r="C15" s="416" t="s">
        <v>228</v>
      </c>
      <c r="D15" s="328" t="s">
        <v>353</v>
      </c>
      <c r="E15" s="328" t="s">
        <v>490</v>
      </c>
      <c r="F15" s="329">
        <v>77349.75</v>
      </c>
      <c r="G15" s="329">
        <v>56229.75</v>
      </c>
      <c r="H15" s="608">
        <v>21120</v>
      </c>
      <c r="I15" s="433"/>
      <c r="J15" s="608">
        <v>0</v>
      </c>
      <c r="K15" s="433"/>
      <c r="L15" s="329">
        <v>0</v>
      </c>
      <c r="M15" s="329">
        <v>0</v>
      </c>
      <c r="N15" s="329">
        <v>1760</v>
      </c>
      <c r="O15" s="114">
        <v>0</v>
      </c>
      <c r="P15" s="609">
        <v>19360</v>
      </c>
      <c r="Q15" s="600"/>
    </row>
    <row r="16" spans="2:17" ht="18">
      <c r="C16" s="416" t="s">
        <v>228</v>
      </c>
      <c r="D16" s="328" t="s">
        <v>1326</v>
      </c>
      <c r="E16" s="328" t="s">
        <v>708</v>
      </c>
      <c r="F16" s="329">
        <v>44152.83</v>
      </c>
      <c r="G16" s="329">
        <v>36713.83</v>
      </c>
      <c r="H16" s="608">
        <v>7439</v>
      </c>
      <c r="I16" s="433"/>
      <c r="J16" s="608">
        <v>0</v>
      </c>
      <c r="K16" s="433"/>
      <c r="L16" s="329">
        <v>0</v>
      </c>
      <c r="M16" s="329">
        <v>0</v>
      </c>
      <c r="N16" s="329">
        <v>1390.04</v>
      </c>
      <c r="O16" s="114">
        <v>0</v>
      </c>
      <c r="P16" s="609">
        <v>6048.96</v>
      </c>
      <c r="Q16" s="600"/>
    </row>
    <row r="17" spans="3:17">
      <c r="C17" s="413" t="s">
        <v>117</v>
      </c>
      <c r="D17" s="328" t="s">
        <v>228</v>
      </c>
      <c r="E17" s="328" t="s">
        <v>1327</v>
      </c>
      <c r="F17" s="329">
        <v>21801.85</v>
      </c>
      <c r="G17" s="329">
        <v>12222.25</v>
      </c>
      <c r="H17" s="608">
        <v>9579.6</v>
      </c>
      <c r="I17" s="433"/>
      <c r="J17" s="608">
        <v>0</v>
      </c>
      <c r="K17" s="433"/>
      <c r="L17" s="329">
        <v>0</v>
      </c>
      <c r="M17" s="329">
        <v>0</v>
      </c>
      <c r="N17" s="329">
        <v>660.66</v>
      </c>
      <c r="O17" s="114">
        <v>0</v>
      </c>
      <c r="P17" s="605">
        <v>8918.94</v>
      </c>
      <c r="Q17" s="600"/>
    </row>
    <row r="18" spans="3:17">
      <c r="C18" s="416" t="s">
        <v>228</v>
      </c>
      <c r="D18" s="328" t="s">
        <v>296</v>
      </c>
      <c r="E18" s="328" t="s">
        <v>420</v>
      </c>
      <c r="F18" s="329">
        <v>21801.85</v>
      </c>
      <c r="G18" s="329">
        <v>12222.25</v>
      </c>
      <c r="H18" s="608">
        <v>9579.6</v>
      </c>
      <c r="I18" s="433"/>
      <c r="J18" s="608">
        <v>0</v>
      </c>
      <c r="K18" s="433"/>
      <c r="L18" s="329">
        <v>0</v>
      </c>
      <c r="M18" s="329">
        <v>0</v>
      </c>
      <c r="N18" s="329">
        <v>660.66</v>
      </c>
      <c r="O18" s="114">
        <v>0</v>
      </c>
      <c r="P18" s="609">
        <v>8918.94</v>
      </c>
      <c r="Q18" s="600"/>
    </row>
    <row r="19" spans="3:17">
      <c r="C19" s="413" t="s">
        <v>117</v>
      </c>
      <c r="D19" s="328" t="s">
        <v>228</v>
      </c>
      <c r="E19" s="328" t="s">
        <v>584</v>
      </c>
      <c r="F19" s="329">
        <v>8520479.8599999994</v>
      </c>
      <c r="G19" s="329">
        <v>3947001.47</v>
      </c>
      <c r="H19" s="608">
        <v>4573478.3899999997</v>
      </c>
      <c r="I19" s="433"/>
      <c r="J19" s="608">
        <v>460806.31</v>
      </c>
      <c r="K19" s="433"/>
      <c r="L19" s="329">
        <v>0</v>
      </c>
      <c r="M19" s="329">
        <v>0</v>
      </c>
      <c r="N19" s="329">
        <v>230296.88</v>
      </c>
      <c r="O19" s="114">
        <v>0</v>
      </c>
      <c r="P19" s="605">
        <v>4803987.82</v>
      </c>
      <c r="Q19" s="600"/>
    </row>
    <row r="20" spans="3:17">
      <c r="C20" s="416" t="s">
        <v>228</v>
      </c>
      <c r="D20" s="328" t="s">
        <v>404</v>
      </c>
      <c r="E20" s="328" t="s">
        <v>596</v>
      </c>
      <c r="F20" s="329">
        <v>7631237.8799999999</v>
      </c>
      <c r="G20" s="329">
        <v>3879687.77</v>
      </c>
      <c r="H20" s="608">
        <v>3751550.11</v>
      </c>
      <c r="I20" s="433"/>
      <c r="J20" s="608">
        <v>0</v>
      </c>
      <c r="K20" s="433"/>
      <c r="L20" s="329">
        <v>0</v>
      </c>
      <c r="M20" s="329">
        <v>0</v>
      </c>
      <c r="N20" s="329">
        <v>210259.98</v>
      </c>
      <c r="O20" s="114">
        <v>0</v>
      </c>
      <c r="P20" s="609">
        <v>3541290.13</v>
      </c>
      <c r="Q20" s="600"/>
    </row>
    <row r="21" spans="3:17">
      <c r="C21" s="416" t="s">
        <v>228</v>
      </c>
      <c r="D21" s="328" t="s">
        <v>404</v>
      </c>
      <c r="E21" s="328" t="s">
        <v>596</v>
      </c>
      <c r="F21" s="329">
        <v>198171.63</v>
      </c>
      <c r="G21" s="329">
        <v>44418.04</v>
      </c>
      <c r="H21" s="608">
        <v>153753.59</v>
      </c>
      <c r="I21" s="433"/>
      <c r="J21" s="608">
        <v>0</v>
      </c>
      <c r="K21" s="433"/>
      <c r="L21" s="329">
        <v>0</v>
      </c>
      <c r="M21" s="329">
        <v>0</v>
      </c>
      <c r="N21" s="329">
        <v>4938.95</v>
      </c>
      <c r="O21" s="114">
        <v>0</v>
      </c>
      <c r="P21" s="609">
        <v>148814.64000000001</v>
      </c>
      <c r="Q21" s="600"/>
    </row>
    <row r="22" spans="3:17">
      <c r="C22" s="413" t="s">
        <v>117</v>
      </c>
      <c r="D22" s="328" t="s">
        <v>228</v>
      </c>
      <c r="E22" s="328" t="s">
        <v>648</v>
      </c>
      <c r="F22" s="329">
        <v>59621.41</v>
      </c>
      <c r="G22" s="329">
        <v>0</v>
      </c>
      <c r="H22" s="608">
        <v>59621.41</v>
      </c>
      <c r="I22" s="433"/>
      <c r="J22" s="608">
        <v>0</v>
      </c>
      <c r="K22" s="433"/>
      <c r="L22" s="329">
        <v>0</v>
      </c>
      <c r="M22" s="329">
        <v>0</v>
      </c>
      <c r="N22" s="329">
        <v>0</v>
      </c>
      <c r="O22" s="114">
        <v>0</v>
      </c>
      <c r="P22" s="605">
        <v>59621.41</v>
      </c>
      <c r="Q22" s="600"/>
    </row>
    <row r="23" spans="3:17">
      <c r="C23" s="416" t="s">
        <v>228</v>
      </c>
      <c r="D23" s="328" t="s">
        <v>1328</v>
      </c>
      <c r="E23" s="328" t="s">
        <v>651</v>
      </c>
      <c r="F23" s="329">
        <v>59621.41</v>
      </c>
      <c r="G23" s="329">
        <v>0</v>
      </c>
      <c r="H23" s="608">
        <v>59621.41</v>
      </c>
      <c r="I23" s="433"/>
      <c r="J23" s="608">
        <v>0</v>
      </c>
      <c r="K23" s="433"/>
      <c r="L23" s="329">
        <v>0</v>
      </c>
      <c r="M23" s="329">
        <v>0</v>
      </c>
      <c r="N23" s="329">
        <v>0</v>
      </c>
      <c r="O23" s="114">
        <v>0</v>
      </c>
      <c r="P23" s="609">
        <v>59621.41</v>
      </c>
      <c r="Q23" s="600"/>
    </row>
    <row r="24" spans="3:17">
      <c r="C24" s="416" t="s">
        <v>228</v>
      </c>
      <c r="D24" s="328" t="s">
        <v>296</v>
      </c>
      <c r="E24" s="328" t="s">
        <v>420</v>
      </c>
      <c r="F24" s="329">
        <v>13978.78</v>
      </c>
      <c r="G24" s="329">
        <v>2541.6</v>
      </c>
      <c r="H24" s="608">
        <v>11437.18</v>
      </c>
      <c r="I24" s="433"/>
      <c r="J24" s="608">
        <v>0</v>
      </c>
      <c r="K24" s="433"/>
      <c r="L24" s="329">
        <v>0</v>
      </c>
      <c r="M24" s="329">
        <v>0</v>
      </c>
      <c r="N24" s="329">
        <v>423.6</v>
      </c>
      <c r="O24" s="114">
        <v>0</v>
      </c>
      <c r="P24" s="609">
        <v>11013.58</v>
      </c>
      <c r="Q24" s="600"/>
    </row>
    <row r="25" spans="3:17">
      <c r="C25" s="416" t="s">
        <v>228</v>
      </c>
      <c r="D25" s="328" t="s">
        <v>361</v>
      </c>
      <c r="E25" s="328" t="s">
        <v>715</v>
      </c>
      <c r="F25" s="329">
        <v>24500</v>
      </c>
      <c r="G25" s="329">
        <v>8277.93</v>
      </c>
      <c r="H25" s="608">
        <v>16222.07</v>
      </c>
      <c r="I25" s="433"/>
      <c r="J25" s="608">
        <v>0</v>
      </c>
      <c r="K25" s="433"/>
      <c r="L25" s="329">
        <v>0</v>
      </c>
      <c r="M25" s="329">
        <v>0</v>
      </c>
      <c r="N25" s="329">
        <v>1707.59</v>
      </c>
      <c r="O25" s="114">
        <v>0</v>
      </c>
      <c r="P25" s="609">
        <v>14514.48</v>
      </c>
      <c r="Q25" s="600"/>
    </row>
    <row r="26" spans="3:17">
      <c r="C26" s="416" t="s">
        <v>228</v>
      </c>
      <c r="D26" s="328" t="s">
        <v>1329</v>
      </c>
      <c r="E26" s="328" t="s">
        <v>596</v>
      </c>
      <c r="F26" s="329">
        <v>386477.39</v>
      </c>
      <c r="G26" s="329">
        <v>39974.1</v>
      </c>
      <c r="H26" s="608">
        <v>346503.29</v>
      </c>
      <c r="I26" s="433"/>
      <c r="J26" s="608">
        <v>0</v>
      </c>
      <c r="K26" s="433"/>
      <c r="L26" s="329">
        <v>0</v>
      </c>
      <c r="M26" s="329">
        <v>0</v>
      </c>
      <c r="N26" s="329">
        <v>11684.3</v>
      </c>
      <c r="O26" s="114">
        <v>0</v>
      </c>
      <c r="P26" s="609">
        <v>334818.99</v>
      </c>
      <c r="Q26" s="600"/>
    </row>
    <row r="27" spans="3:17" ht="18">
      <c r="C27" s="413" t="s">
        <v>117</v>
      </c>
      <c r="D27" s="328" t="s">
        <v>228</v>
      </c>
      <c r="E27" s="328" t="s">
        <v>1743</v>
      </c>
      <c r="F27" s="329">
        <v>114540.24</v>
      </c>
      <c r="G27" s="329">
        <v>21843.61</v>
      </c>
      <c r="H27" s="608">
        <v>92696.63</v>
      </c>
      <c r="I27" s="433"/>
      <c r="J27" s="608">
        <v>0</v>
      </c>
      <c r="K27" s="433"/>
      <c r="L27" s="329">
        <v>0</v>
      </c>
      <c r="M27" s="329">
        <v>0</v>
      </c>
      <c r="N27" s="329">
        <v>10576.93</v>
      </c>
      <c r="O27" s="114">
        <v>0</v>
      </c>
      <c r="P27" s="605">
        <v>82119.7</v>
      </c>
      <c r="Q27" s="600"/>
    </row>
    <row r="28" spans="3:17">
      <c r="C28" s="416" t="s">
        <v>228</v>
      </c>
      <c r="D28" s="328" t="s">
        <v>361</v>
      </c>
      <c r="E28" s="328" t="s">
        <v>715</v>
      </c>
      <c r="F28" s="329">
        <v>64456.05</v>
      </c>
      <c r="G28" s="329">
        <v>14778.8</v>
      </c>
      <c r="H28" s="608">
        <v>49677.25</v>
      </c>
      <c r="I28" s="433"/>
      <c r="J28" s="608">
        <v>0</v>
      </c>
      <c r="K28" s="433"/>
      <c r="L28" s="329">
        <v>0</v>
      </c>
      <c r="M28" s="329">
        <v>0</v>
      </c>
      <c r="N28" s="329">
        <v>6390.34</v>
      </c>
      <c r="O28" s="114">
        <v>0</v>
      </c>
      <c r="P28" s="609">
        <v>43286.91</v>
      </c>
      <c r="Q28" s="600"/>
    </row>
    <row r="29" spans="3:17" ht="18">
      <c r="C29" s="416" t="s">
        <v>228</v>
      </c>
      <c r="D29" s="328" t="s">
        <v>919</v>
      </c>
      <c r="E29" s="328" t="s">
        <v>566</v>
      </c>
      <c r="F29" s="329">
        <v>4000</v>
      </c>
      <c r="G29" s="329">
        <v>720</v>
      </c>
      <c r="H29" s="608">
        <v>3280</v>
      </c>
      <c r="I29" s="433"/>
      <c r="J29" s="608">
        <v>0</v>
      </c>
      <c r="K29" s="433"/>
      <c r="L29" s="329">
        <v>0</v>
      </c>
      <c r="M29" s="329">
        <v>0</v>
      </c>
      <c r="N29" s="329">
        <v>160</v>
      </c>
      <c r="O29" s="114">
        <v>0</v>
      </c>
      <c r="P29" s="609">
        <v>3120</v>
      </c>
      <c r="Q29" s="600"/>
    </row>
    <row r="30" spans="3:17">
      <c r="C30" s="416" t="s">
        <v>228</v>
      </c>
      <c r="D30" s="328" t="s">
        <v>1330</v>
      </c>
      <c r="E30" s="328" t="s">
        <v>776</v>
      </c>
      <c r="F30" s="329">
        <v>11400.01</v>
      </c>
      <c r="G30" s="329">
        <v>1900</v>
      </c>
      <c r="H30" s="608">
        <v>9500.01</v>
      </c>
      <c r="I30" s="433"/>
      <c r="J30" s="608">
        <v>0</v>
      </c>
      <c r="K30" s="433"/>
      <c r="L30" s="329">
        <v>0</v>
      </c>
      <c r="M30" s="329">
        <v>0</v>
      </c>
      <c r="N30" s="329">
        <v>345.46</v>
      </c>
      <c r="O30" s="114">
        <v>0</v>
      </c>
      <c r="P30" s="609">
        <v>9154.5499999999993</v>
      </c>
      <c r="Q30" s="600"/>
    </row>
    <row r="31" spans="3:17">
      <c r="C31" s="416" t="s">
        <v>228</v>
      </c>
      <c r="D31" s="328" t="s">
        <v>1331</v>
      </c>
      <c r="E31" s="328" t="s">
        <v>596</v>
      </c>
      <c r="F31" s="329">
        <v>193836.28</v>
      </c>
      <c r="G31" s="329">
        <v>14620.07</v>
      </c>
      <c r="H31" s="608">
        <v>179216.21</v>
      </c>
      <c r="I31" s="433"/>
      <c r="J31" s="608">
        <v>0</v>
      </c>
      <c r="K31" s="433"/>
      <c r="L31" s="329">
        <v>0</v>
      </c>
      <c r="M31" s="329">
        <v>0</v>
      </c>
      <c r="N31" s="329">
        <v>5875.95</v>
      </c>
      <c r="O31" s="114">
        <v>0</v>
      </c>
      <c r="P31" s="609">
        <v>173340.26</v>
      </c>
      <c r="Q31" s="600"/>
    </row>
    <row r="32" spans="3:17" ht="18">
      <c r="C32" s="416" t="s">
        <v>228</v>
      </c>
      <c r="D32" s="328" t="s">
        <v>1342</v>
      </c>
      <c r="E32" s="328" t="s">
        <v>499</v>
      </c>
      <c r="F32" s="329">
        <v>48968.79</v>
      </c>
      <c r="G32" s="329">
        <v>6785.96</v>
      </c>
      <c r="H32" s="608">
        <v>42182.83</v>
      </c>
      <c r="I32" s="433"/>
      <c r="J32" s="608">
        <v>0</v>
      </c>
      <c r="K32" s="433"/>
      <c r="L32" s="329">
        <v>0</v>
      </c>
      <c r="M32" s="329">
        <v>0</v>
      </c>
      <c r="N32" s="329">
        <v>4075.05</v>
      </c>
      <c r="O32" s="114">
        <v>0</v>
      </c>
      <c r="P32" s="609">
        <v>38107.78</v>
      </c>
      <c r="Q32" s="600"/>
    </row>
    <row r="33" spans="3:17" ht="18">
      <c r="C33" s="416" t="s">
        <v>228</v>
      </c>
      <c r="D33" s="328" t="s">
        <v>1339</v>
      </c>
      <c r="E33" s="328" t="s">
        <v>557</v>
      </c>
      <c r="F33" s="329">
        <v>6000</v>
      </c>
      <c r="G33" s="329">
        <v>545.46</v>
      </c>
      <c r="H33" s="608">
        <v>5454.54</v>
      </c>
      <c r="I33" s="433"/>
      <c r="J33" s="608">
        <v>0</v>
      </c>
      <c r="K33" s="433"/>
      <c r="L33" s="329">
        <v>0</v>
      </c>
      <c r="M33" s="329">
        <v>0</v>
      </c>
      <c r="N33" s="329">
        <v>181.82</v>
      </c>
      <c r="O33" s="114">
        <v>0</v>
      </c>
      <c r="P33" s="609">
        <v>5272.72</v>
      </c>
      <c r="Q33" s="600"/>
    </row>
    <row r="34" spans="3:17">
      <c r="C34" s="416" t="s">
        <v>228</v>
      </c>
      <c r="D34" s="328" t="s">
        <v>443</v>
      </c>
      <c r="E34" s="328" t="s">
        <v>580</v>
      </c>
      <c r="F34" s="329">
        <v>1115.4000000000001</v>
      </c>
      <c r="G34" s="329">
        <v>278.85000000000002</v>
      </c>
      <c r="H34" s="608">
        <v>836.55</v>
      </c>
      <c r="I34" s="433"/>
      <c r="J34" s="608">
        <v>0</v>
      </c>
      <c r="K34" s="433"/>
      <c r="L34" s="329">
        <v>0</v>
      </c>
      <c r="M34" s="329">
        <v>0</v>
      </c>
      <c r="N34" s="329">
        <v>111.54</v>
      </c>
      <c r="O34" s="114">
        <v>0</v>
      </c>
      <c r="P34" s="609">
        <v>725.01</v>
      </c>
      <c r="Q34" s="600"/>
    </row>
    <row r="35" spans="3:17">
      <c r="C35" s="416" t="s">
        <v>228</v>
      </c>
      <c r="D35" s="328" t="s">
        <v>2340</v>
      </c>
      <c r="E35" s="328" t="s">
        <v>2341</v>
      </c>
      <c r="F35" s="329">
        <v>892.5</v>
      </c>
      <c r="G35" s="329">
        <v>0</v>
      </c>
      <c r="H35" s="608">
        <v>892.5</v>
      </c>
      <c r="I35" s="433"/>
      <c r="J35" s="608">
        <v>443725.2</v>
      </c>
      <c r="K35" s="433"/>
      <c r="L35" s="329">
        <v>0</v>
      </c>
      <c r="M35" s="329">
        <v>0</v>
      </c>
      <c r="N35" s="329">
        <v>0</v>
      </c>
      <c r="O35" s="114">
        <v>0</v>
      </c>
      <c r="P35" s="609">
        <v>444617.7</v>
      </c>
      <c r="Q35" s="600"/>
    </row>
    <row r="36" spans="3:17">
      <c r="C36" s="416" t="s">
        <v>228</v>
      </c>
      <c r="D36" s="328" t="s">
        <v>2343</v>
      </c>
      <c r="E36" s="328" t="s">
        <v>2341</v>
      </c>
      <c r="F36" s="329">
        <v>258157.02</v>
      </c>
      <c r="G36" s="329">
        <v>0</v>
      </c>
      <c r="H36" s="608">
        <v>258157.02</v>
      </c>
      <c r="I36" s="433"/>
      <c r="J36" s="608">
        <v>7536.81</v>
      </c>
      <c r="K36" s="433"/>
      <c r="L36" s="329">
        <v>0</v>
      </c>
      <c r="M36" s="329">
        <v>0</v>
      </c>
      <c r="N36" s="329">
        <v>0</v>
      </c>
      <c r="O36" s="114">
        <v>0</v>
      </c>
      <c r="P36" s="609">
        <v>265693.83</v>
      </c>
      <c r="Q36" s="600"/>
    </row>
    <row r="37" spans="3:17">
      <c r="C37" s="416" t="s">
        <v>228</v>
      </c>
      <c r="D37" s="328" t="s">
        <v>2567</v>
      </c>
      <c r="E37" s="328" t="s">
        <v>2341</v>
      </c>
      <c r="F37" s="329">
        <v>0</v>
      </c>
      <c r="G37" s="329">
        <v>0</v>
      </c>
      <c r="H37" s="608">
        <v>0</v>
      </c>
      <c r="I37" s="433"/>
      <c r="J37" s="608">
        <v>9544.2999999999993</v>
      </c>
      <c r="K37" s="433"/>
      <c r="L37" s="329">
        <v>0</v>
      </c>
      <c r="M37" s="329">
        <v>0</v>
      </c>
      <c r="N37" s="329">
        <v>0</v>
      </c>
      <c r="O37" s="114">
        <v>0</v>
      </c>
      <c r="P37" s="609">
        <v>9544.2999999999993</v>
      </c>
      <c r="Q37" s="600"/>
    </row>
    <row r="38" spans="3:17">
      <c r="C38" s="413" t="s">
        <v>120</v>
      </c>
      <c r="D38" s="328" t="s">
        <v>228</v>
      </c>
      <c r="E38" s="328" t="s">
        <v>122</v>
      </c>
      <c r="F38" s="329">
        <v>3616991.86</v>
      </c>
      <c r="G38" s="329">
        <v>1746940.89</v>
      </c>
      <c r="H38" s="608">
        <v>1870050.97</v>
      </c>
      <c r="I38" s="433"/>
      <c r="J38" s="608">
        <v>179490.73</v>
      </c>
      <c r="K38" s="433"/>
      <c r="L38" s="329">
        <v>0</v>
      </c>
      <c r="M38" s="329">
        <v>0</v>
      </c>
      <c r="N38" s="329">
        <v>81983.37</v>
      </c>
      <c r="O38" s="114">
        <v>0</v>
      </c>
      <c r="P38" s="605">
        <v>1967558.33</v>
      </c>
      <c r="Q38" s="600"/>
    </row>
    <row r="39" spans="3:17" ht="18">
      <c r="C39" s="416" t="s">
        <v>228</v>
      </c>
      <c r="D39" s="328" t="s">
        <v>1332</v>
      </c>
      <c r="E39" s="328" t="s">
        <v>514</v>
      </c>
      <c r="F39" s="329">
        <v>71961.27</v>
      </c>
      <c r="G39" s="329">
        <v>27099.3</v>
      </c>
      <c r="H39" s="608">
        <v>44861.97</v>
      </c>
      <c r="I39" s="433"/>
      <c r="J39" s="608">
        <v>179490.73</v>
      </c>
      <c r="K39" s="433"/>
      <c r="L39" s="329">
        <v>0</v>
      </c>
      <c r="M39" s="329">
        <v>0</v>
      </c>
      <c r="N39" s="329">
        <v>3410.95</v>
      </c>
      <c r="O39" s="114">
        <v>0</v>
      </c>
      <c r="P39" s="609">
        <v>220941.75</v>
      </c>
      <c r="Q39" s="600"/>
    </row>
    <row r="40" spans="3:17">
      <c r="C40" s="416" t="s">
        <v>228</v>
      </c>
      <c r="D40" s="328" t="s">
        <v>434</v>
      </c>
      <c r="E40" s="328" t="s">
        <v>931</v>
      </c>
      <c r="F40" s="329">
        <v>690814.58</v>
      </c>
      <c r="G40" s="329">
        <v>215171.25</v>
      </c>
      <c r="H40" s="608">
        <v>475643.33</v>
      </c>
      <c r="I40" s="433"/>
      <c r="J40" s="608">
        <v>0</v>
      </c>
      <c r="K40" s="433"/>
      <c r="L40" s="329">
        <v>0</v>
      </c>
      <c r="M40" s="329">
        <v>0</v>
      </c>
      <c r="N40" s="329">
        <v>15736.58</v>
      </c>
      <c r="O40" s="114">
        <v>0</v>
      </c>
      <c r="P40" s="609">
        <v>459906.75</v>
      </c>
      <c r="Q40" s="600"/>
    </row>
    <row r="41" spans="3:17">
      <c r="C41" s="416" t="s">
        <v>228</v>
      </c>
      <c r="D41" s="328" t="s">
        <v>1333</v>
      </c>
      <c r="E41" s="328" t="s">
        <v>799</v>
      </c>
      <c r="F41" s="329">
        <v>1276081.73</v>
      </c>
      <c r="G41" s="329">
        <v>618296.68999999994</v>
      </c>
      <c r="H41" s="608">
        <v>657785.04</v>
      </c>
      <c r="I41" s="433"/>
      <c r="J41" s="608">
        <v>0</v>
      </c>
      <c r="K41" s="433"/>
      <c r="L41" s="329">
        <v>0</v>
      </c>
      <c r="M41" s="329">
        <v>0</v>
      </c>
      <c r="N41" s="329">
        <v>29762.31</v>
      </c>
      <c r="O41" s="114">
        <v>0</v>
      </c>
      <c r="P41" s="609">
        <v>628022.73</v>
      </c>
      <c r="Q41" s="600"/>
    </row>
    <row r="42" spans="3:17">
      <c r="C42" s="416" t="s">
        <v>228</v>
      </c>
      <c r="D42" s="328" t="s">
        <v>1330</v>
      </c>
      <c r="E42" s="328" t="s">
        <v>776</v>
      </c>
      <c r="F42" s="329">
        <v>650023.53</v>
      </c>
      <c r="G42" s="329">
        <v>372564.47</v>
      </c>
      <c r="H42" s="608">
        <v>277459.06</v>
      </c>
      <c r="I42" s="433"/>
      <c r="J42" s="608">
        <v>0</v>
      </c>
      <c r="K42" s="433"/>
      <c r="L42" s="329">
        <v>0</v>
      </c>
      <c r="M42" s="329">
        <v>0</v>
      </c>
      <c r="N42" s="329">
        <v>13597.47</v>
      </c>
      <c r="O42" s="114">
        <v>0</v>
      </c>
      <c r="P42" s="609">
        <v>263861.59000000003</v>
      </c>
      <c r="Q42" s="600"/>
    </row>
    <row r="43" spans="3:17">
      <c r="C43" s="416" t="s">
        <v>228</v>
      </c>
      <c r="D43" s="328" t="s">
        <v>1325</v>
      </c>
      <c r="E43" s="328" t="s">
        <v>830</v>
      </c>
      <c r="F43" s="329">
        <v>589431.36</v>
      </c>
      <c r="G43" s="329">
        <v>260393.01</v>
      </c>
      <c r="H43" s="608">
        <v>329038.34999999998</v>
      </c>
      <c r="I43" s="433"/>
      <c r="J43" s="608">
        <v>0</v>
      </c>
      <c r="K43" s="433"/>
      <c r="L43" s="329">
        <v>0</v>
      </c>
      <c r="M43" s="329">
        <v>0</v>
      </c>
      <c r="N43" s="329">
        <v>12535.2</v>
      </c>
      <c r="O43" s="114">
        <v>0</v>
      </c>
      <c r="P43" s="609">
        <v>316503.15000000002</v>
      </c>
      <c r="Q43" s="600"/>
    </row>
    <row r="44" spans="3:17">
      <c r="C44" s="416" t="s">
        <v>228</v>
      </c>
      <c r="D44" s="328" t="s">
        <v>296</v>
      </c>
      <c r="E44" s="328" t="s">
        <v>420</v>
      </c>
      <c r="F44" s="329">
        <v>97100.99</v>
      </c>
      <c r="G44" s="329">
        <v>39961.449999999997</v>
      </c>
      <c r="H44" s="608">
        <v>57139.54</v>
      </c>
      <c r="I44" s="433"/>
      <c r="J44" s="608">
        <v>0</v>
      </c>
      <c r="K44" s="433"/>
      <c r="L44" s="329">
        <v>0</v>
      </c>
      <c r="M44" s="329">
        <v>0</v>
      </c>
      <c r="N44" s="329">
        <v>3187.45</v>
      </c>
      <c r="O44" s="114">
        <v>0</v>
      </c>
      <c r="P44" s="609">
        <v>53952.09</v>
      </c>
      <c r="Q44" s="600"/>
    </row>
    <row r="45" spans="3:17">
      <c r="C45" s="416" t="s">
        <v>228</v>
      </c>
      <c r="D45" s="328" t="s">
        <v>1334</v>
      </c>
      <c r="E45" s="328" t="s">
        <v>799</v>
      </c>
      <c r="F45" s="329">
        <v>66657.66</v>
      </c>
      <c r="G45" s="329">
        <v>66657.66</v>
      </c>
      <c r="H45" s="608">
        <v>0</v>
      </c>
      <c r="I45" s="433"/>
      <c r="J45" s="608">
        <v>0</v>
      </c>
      <c r="K45" s="433"/>
      <c r="L45" s="329">
        <v>0</v>
      </c>
      <c r="M45" s="329">
        <v>0</v>
      </c>
      <c r="N45" s="329">
        <v>0</v>
      </c>
      <c r="O45" s="114">
        <v>0</v>
      </c>
      <c r="P45" s="609">
        <v>0</v>
      </c>
      <c r="Q45" s="600"/>
    </row>
    <row r="46" spans="3:17" ht="27">
      <c r="C46" s="416" t="s">
        <v>228</v>
      </c>
      <c r="D46" s="328" t="s">
        <v>1335</v>
      </c>
      <c r="E46" s="328" t="s">
        <v>483</v>
      </c>
      <c r="F46" s="329">
        <v>60318.45</v>
      </c>
      <c r="G46" s="329">
        <v>50667.49</v>
      </c>
      <c r="H46" s="608">
        <v>9650.9599999999991</v>
      </c>
      <c r="I46" s="433"/>
      <c r="J46" s="608">
        <v>0</v>
      </c>
      <c r="K46" s="433"/>
      <c r="L46" s="329">
        <v>0</v>
      </c>
      <c r="M46" s="329">
        <v>0</v>
      </c>
      <c r="N46" s="329">
        <v>1206.3699999999999</v>
      </c>
      <c r="O46" s="114">
        <v>0</v>
      </c>
      <c r="P46" s="609">
        <v>8444.59</v>
      </c>
      <c r="Q46" s="600"/>
    </row>
    <row r="47" spans="3:17" ht="27">
      <c r="C47" s="416" t="s">
        <v>228</v>
      </c>
      <c r="D47" s="328" t="s">
        <v>1336</v>
      </c>
      <c r="E47" s="328" t="s">
        <v>483</v>
      </c>
      <c r="F47" s="329">
        <v>106102.29</v>
      </c>
      <c r="G47" s="329">
        <v>95492.07</v>
      </c>
      <c r="H47" s="608">
        <v>10610.22</v>
      </c>
      <c r="I47" s="433"/>
      <c r="J47" s="608">
        <v>0</v>
      </c>
      <c r="K47" s="433"/>
      <c r="L47" s="329">
        <v>0</v>
      </c>
      <c r="M47" s="329">
        <v>0</v>
      </c>
      <c r="N47" s="329">
        <v>2122.04</v>
      </c>
      <c r="O47" s="114">
        <v>0</v>
      </c>
      <c r="P47" s="609">
        <v>8488.18</v>
      </c>
      <c r="Q47" s="600"/>
    </row>
    <row r="48" spans="3:17" ht="18">
      <c r="C48" s="416" t="s">
        <v>228</v>
      </c>
      <c r="D48" s="328" t="s">
        <v>919</v>
      </c>
      <c r="E48" s="328" t="s">
        <v>566</v>
      </c>
      <c r="F48" s="329">
        <v>8500</v>
      </c>
      <c r="G48" s="329">
        <v>637.5</v>
      </c>
      <c r="H48" s="608">
        <v>7862.5</v>
      </c>
      <c r="I48" s="433"/>
      <c r="J48" s="608">
        <v>0</v>
      </c>
      <c r="K48" s="433"/>
      <c r="L48" s="329">
        <v>0</v>
      </c>
      <c r="M48" s="329">
        <v>0</v>
      </c>
      <c r="N48" s="329">
        <v>425</v>
      </c>
      <c r="O48" s="114">
        <v>0</v>
      </c>
      <c r="P48" s="609">
        <v>7437.5</v>
      </c>
      <c r="Q48" s="600"/>
    </row>
    <row r="49" spans="3:17" ht="18">
      <c r="C49" s="413" t="s">
        <v>123</v>
      </c>
      <c r="D49" s="328" t="s">
        <v>228</v>
      </c>
      <c r="E49" s="328" t="s">
        <v>125</v>
      </c>
      <c r="F49" s="329">
        <v>2466623.2599999998</v>
      </c>
      <c r="G49" s="329">
        <v>340640.95</v>
      </c>
      <c r="H49" s="608">
        <v>2125982.31</v>
      </c>
      <c r="I49" s="433"/>
      <c r="J49" s="608">
        <v>31647.48</v>
      </c>
      <c r="K49" s="433"/>
      <c r="L49" s="329">
        <v>0</v>
      </c>
      <c r="M49" s="329">
        <v>0</v>
      </c>
      <c r="N49" s="329">
        <v>40752.9</v>
      </c>
      <c r="O49" s="114">
        <v>0</v>
      </c>
      <c r="P49" s="605">
        <v>2116876.89</v>
      </c>
      <c r="Q49" s="600"/>
    </row>
    <row r="50" spans="3:17">
      <c r="C50" s="416" t="s">
        <v>228</v>
      </c>
      <c r="D50" s="328" t="s">
        <v>383</v>
      </c>
      <c r="E50" s="328" t="s">
        <v>405</v>
      </c>
      <c r="F50" s="329">
        <v>94119.85</v>
      </c>
      <c r="G50" s="329">
        <v>49265.68</v>
      </c>
      <c r="H50" s="608">
        <v>44854.17</v>
      </c>
      <c r="I50" s="433"/>
      <c r="J50" s="608">
        <v>12724.36</v>
      </c>
      <c r="K50" s="433"/>
      <c r="L50" s="329">
        <v>0</v>
      </c>
      <c r="M50" s="329">
        <v>0</v>
      </c>
      <c r="N50" s="329">
        <v>3212.98</v>
      </c>
      <c r="O50" s="114">
        <v>0</v>
      </c>
      <c r="P50" s="609">
        <v>54365.55</v>
      </c>
      <c r="Q50" s="600"/>
    </row>
    <row r="51" spans="3:17">
      <c r="C51" s="416" t="s">
        <v>228</v>
      </c>
      <c r="D51" s="328" t="s">
        <v>1337</v>
      </c>
      <c r="E51" s="328" t="s">
        <v>390</v>
      </c>
      <c r="F51" s="329">
        <v>2343079.41</v>
      </c>
      <c r="G51" s="329">
        <v>290929.45</v>
      </c>
      <c r="H51" s="608">
        <v>2052149.96</v>
      </c>
      <c r="I51" s="433"/>
      <c r="J51" s="608">
        <v>8693.1200000000008</v>
      </c>
      <c r="K51" s="433"/>
      <c r="L51" s="329">
        <v>0</v>
      </c>
      <c r="M51" s="329">
        <v>0</v>
      </c>
      <c r="N51" s="329">
        <v>36333.519999999997</v>
      </c>
      <c r="O51" s="114">
        <v>0</v>
      </c>
      <c r="P51" s="609">
        <v>2024509.56</v>
      </c>
      <c r="Q51" s="600"/>
    </row>
    <row r="52" spans="3:17">
      <c r="C52" s="416" t="s">
        <v>228</v>
      </c>
      <c r="D52" s="328" t="s">
        <v>2344</v>
      </c>
      <c r="E52" s="328" t="s">
        <v>2345</v>
      </c>
      <c r="F52" s="329">
        <v>29424</v>
      </c>
      <c r="G52" s="329">
        <v>445.82</v>
      </c>
      <c r="H52" s="608">
        <v>28978.18</v>
      </c>
      <c r="I52" s="433"/>
      <c r="J52" s="608">
        <v>10230</v>
      </c>
      <c r="K52" s="433"/>
      <c r="L52" s="329">
        <v>0</v>
      </c>
      <c r="M52" s="329">
        <v>0</v>
      </c>
      <c r="N52" s="329">
        <v>1206.4000000000001</v>
      </c>
      <c r="O52" s="114">
        <v>0</v>
      </c>
      <c r="P52" s="609">
        <v>38001.78</v>
      </c>
      <c r="Q52" s="600"/>
    </row>
    <row r="53" spans="3:17">
      <c r="C53" s="413" t="s">
        <v>126</v>
      </c>
      <c r="D53" s="328" t="s">
        <v>228</v>
      </c>
      <c r="E53" s="328" t="s">
        <v>128</v>
      </c>
      <c r="F53" s="329">
        <v>220031.57</v>
      </c>
      <c r="G53" s="329">
        <v>70188</v>
      </c>
      <c r="H53" s="608">
        <v>149843.57</v>
      </c>
      <c r="I53" s="433"/>
      <c r="J53" s="608">
        <v>12500</v>
      </c>
      <c r="K53" s="433"/>
      <c r="L53" s="329">
        <v>0</v>
      </c>
      <c r="M53" s="329">
        <v>0</v>
      </c>
      <c r="N53" s="329">
        <v>14025.1</v>
      </c>
      <c r="O53" s="114">
        <v>0</v>
      </c>
      <c r="P53" s="605">
        <v>148318.47</v>
      </c>
      <c r="Q53" s="600"/>
    </row>
    <row r="54" spans="3:17">
      <c r="C54" s="416" t="s">
        <v>228</v>
      </c>
      <c r="D54" s="328" t="s">
        <v>1330</v>
      </c>
      <c r="E54" s="328" t="s">
        <v>776</v>
      </c>
      <c r="F54" s="329">
        <v>25195.93</v>
      </c>
      <c r="G54" s="329">
        <v>6414.86</v>
      </c>
      <c r="H54" s="608">
        <v>18781.07</v>
      </c>
      <c r="I54" s="433"/>
      <c r="J54" s="608">
        <v>0</v>
      </c>
      <c r="K54" s="433"/>
      <c r="L54" s="329">
        <v>0</v>
      </c>
      <c r="M54" s="329">
        <v>0</v>
      </c>
      <c r="N54" s="329">
        <v>1322.52</v>
      </c>
      <c r="O54" s="114">
        <v>0</v>
      </c>
      <c r="P54" s="609">
        <v>17458.55</v>
      </c>
      <c r="Q54" s="600"/>
    </row>
    <row r="55" spans="3:17" ht="18">
      <c r="C55" s="416" t="s">
        <v>228</v>
      </c>
      <c r="D55" s="328" t="s">
        <v>1338</v>
      </c>
      <c r="E55" s="328" t="s">
        <v>1993</v>
      </c>
      <c r="F55" s="329">
        <v>24476.81</v>
      </c>
      <c r="G55" s="329">
        <v>15169.88</v>
      </c>
      <c r="H55" s="608">
        <v>9306.93</v>
      </c>
      <c r="I55" s="433"/>
      <c r="J55" s="608">
        <v>0</v>
      </c>
      <c r="K55" s="433"/>
      <c r="L55" s="329">
        <v>0</v>
      </c>
      <c r="M55" s="329">
        <v>0</v>
      </c>
      <c r="N55" s="329">
        <v>1528.06</v>
      </c>
      <c r="O55" s="114">
        <v>0</v>
      </c>
      <c r="P55" s="609">
        <v>7778.87</v>
      </c>
      <c r="Q55" s="600"/>
    </row>
    <row r="56" spans="3:17" ht="18">
      <c r="C56" s="416" t="s">
        <v>228</v>
      </c>
      <c r="D56" s="328" t="s">
        <v>1339</v>
      </c>
      <c r="E56" s="328" t="s">
        <v>557</v>
      </c>
      <c r="F56" s="329">
        <v>4000</v>
      </c>
      <c r="G56" s="329">
        <v>848.48</v>
      </c>
      <c r="H56" s="608">
        <v>3151.52</v>
      </c>
      <c r="I56" s="433"/>
      <c r="J56" s="608">
        <v>0</v>
      </c>
      <c r="K56" s="433"/>
      <c r="L56" s="329">
        <v>0</v>
      </c>
      <c r="M56" s="329">
        <v>0</v>
      </c>
      <c r="N56" s="329">
        <v>121.22</v>
      </c>
      <c r="O56" s="114">
        <v>0</v>
      </c>
      <c r="P56" s="609">
        <v>3030.3</v>
      </c>
      <c r="Q56" s="600"/>
    </row>
    <row r="57" spans="3:17" ht="18">
      <c r="C57" s="416" t="s">
        <v>228</v>
      </c>
      <c r="D57" s="328" t="s">
        <v>1340</v>
      </c>
      <c r="E57" s="328" t="s">
        <v>825</v>
      </c>
      <c r="F57" s="329">
        <v>28494.63</v>
      </c>
      <c r="G57" s="329">
        <v>7771.26</v>
      </c>
      <c r="H57" s="608">
        <v>20723.37</v>
      </c>
      <c r="I57" s="433"/>
      <c r="J57" s="608">
        <v>0</v>
      </c>
      <c r="K57" s="433"/>
      <c r="L57" s="329">
        <v>0</v>
      </c>
      <c r="M57" s="329">
        <v>0</v>
      </c>
      <c r="N57" s="329">
        <v>863.47</v>
      </c>
      <c r="O57" s="114">
        <v>0</v>
      </c>
      <c r="P57" s="609">
        <v>19859.900000000001</v>
      </c>
      <c r="Q57" s="600"/>
    </row>
    <row r="58" spans="3:17">
      <c r="C58" s="416" t="s">
        <v>228</v>
      </c>
      <c r="D58" s="328" t="s">
        <v>1333</v>
      </c>
      <c r="E58" s="328" t="s">
        <v>799</v>
      </c>
      <c r="F58" s="329">
        <v>2518.8000000000002</v>
      </c>
      <c r="G58" s="329">
        <v>1385.34</v>
      </c>
      <c r="H58" s="608">
        <v>1133.46</v>
      </c>
      <c r="I58" s="433"/>
      <c r="J58" s="608">
        <v>0</v>
      </c>
      <c r="K58" s="433"/>
      <c r="L58" s="329">
        <v>0</v>
      </c>
      <c r="M58" s="329">
        <v>0</v>
      </c>
      <c r="N58" s="329">
        <v>251.88</v>
      </c>
      <c r="O58" s="114">
        <v>0</v>
      </c>
      <c r="P58" s="609">
        <v>881.58</v>
      </c>
      <c r="Q58" s="600"/>
    </row>
    <row r="59" spans="3:17">
      <c r="C59" s="416" t="s">
        <v>228</v>
      </c>
      <c r="D59" s="328" t="s">
        <v>1341</v>
      </c>
      <c r="E59" s="328" t="s">
        <v>752</v>
      </c>
      <c r="F59" s="329">
        <v>1100</v>
      </c>
      <c r="G59" s="329">
        <v>550</v>
      </c>
      <c r="H59" s="608">
        <v>550</v>
      </c>
      <c r="I59" s="433"/>
      <c r="J59" s="608">
        <v>0</v>
      </c>
      <c r="K59" s="433"/>
      <c r="L59" s="329">
        <v>0</v>
      </c>
      <c r="M59" s="329">
        <v>0</v>
      </c>
      <c r="N59" s="329">
        <v>110</v>
      </c>
      <c r="O59" s="114">
        <v>0</v>
      </c>
      <c r="P59" s="609">
        <v>440</v>
      </c>
      <c r="Q59" s="600"/>
    </row>
    <row r="60" spans="3:17" ht="18">
      <c r="C60" s="416" t="s">
        <v>228</v>
      </c>
      <c r="D60" s="328" t="s">
        <v>1342</v>
      </c>
      <c r="E60" s="328" t="s">
        <v>499</v>
      </c>
      <c r="F60" s="329">
        <v>5436</v>
      </c>
      <c r="G60" s="329">
        <v>2461.7600000000002</v>
      </c>
      <c r="H60" s="608">
        <v>2974.24</v>
      </c>
      <c r="I60" s="433"/>
      <c r="J60" s="608">
        <v>0</v>
      </c>
      <c r="K60" s="433"/>
      <c r="L60" s="329">
        <v>0</v>
      </c>
      <c r="M60" s="329">
        <v>0</v>
      </c>
      <c r="N60" s="329">
        <v>594.85</v>
      </c>
      <c r="O60" s="114">
        <v>0</v>
      </c>
      <c r="P60" s="609">
        <v>2379.39</v>
      </c>
      <c r="Q60" s="600"/>
    </row>
    <row r="61" spans="3:17" ht="18">
      <c r="C61" s="416" t="s">
        <v>228</v>
      </c>
      <c r="D61" s="328" t="s">
        <v>353</v>
      </c>
      <c r="E61" s="328" t="s">
        <v>490</v>
      </c>
      <c r="F61" s="329">
        <v>21100.880000000001</v>
      </c>
      <c r="G61" s="329">
        <v>11188.22</v>
      </c>
      <c r="H61" s="608">
        <v>9912.66</v>
      </c>
      <c r="I61" s="433"/>
      <c r="J61" s="608">
        <v>12500</v>
      </c>
      <c r="K61" s="433"/>
      <c r="L61" s="329">
        <v>0</v>
      </c>
      <c r="M61" s="329">
        <v>0</v>
      </c>
      <c r="N61" s="329">
        <v>1988.71</v>
      </c>
      <c r="O61" s="114">
        <v>0</v>
      </c>
      <c r="P61" s="609">
        <v>20423.95</v>
      </c>
      <c r="Q61" s="600"/>
    </row>
    <row r="62" spans="3:17">
      <c r="C62" s="416" t="s">
        <v>228</v>
      </c>
      <c r="D62" s="328" t="s">
        <v>1325</v>
      </c>
      <c r="E62" s="328" t="s">
        <v>830</v>
      </c>
      <c r="F62" s="329">
        <v>62365.54</v>
      </c>
      <c r="G62" s="329">
        <v>14551.97</v>
      </c>
      <c r="H62" s="608">
        <v>47813.57</v>
      </c>
      <c r="I62" s="433"/>
      <c r="J62" s="608">
        <v>0</v>
      </c>
      <c r="K62" s="433"/>
      <c r="L62" s="329">
        <v>0</v>
      </c>
      <c r="M62" s="329">
        <v>0</v>
      </c>
      <c r="N62" s="329">
        <v>4157.7</v>
      </c>
      <c r="O62" s="114">
        <v>0</v>
      </c>
      <c r="P62" s="609">
        <v>43655.87</v>
      </c>
      <c r="Q62" s="600"/>
    </row>
    <row r="63" spans="3:17">
      <c r="C63" s="416" t="s">
        <v>228</v>
      </c>
      <c r="D63" s="328" t="s">
        <v>434</v>
      </c>
      <c r="E63" s="328" t="s">
        <v>931</v>
      </c>
      <c r="F63" s="329">
        <v>45342.98</v>
      </c>
      <c r="G63" s="329">
        <v>9846.23</v>
      </c>
      <c r="H63" s="608">
        <v>35496.75</v>
      </c>
      <c r="I63" s="433"/>
      <c r="J63" s="608">
        <v>0</v>
      </c>
      <c r="K63" s="433"/>
      <c r="L63" s="329">
        <v>0</v>
      </c>
      <c r="M63" s="329">
        <v>0</v>
      </c>
      <c r="N63" s="329">
        <v>3086.69</v>
      </c>
      <c r="O63" s="114">
        <v>0</v>
      </c>
      <c r="P63" s="609">
        <v>32410.06</v>
      </c>
      <c r="Q63" s="600"/>
    </row>
    <row r="64" spans="3:17" ht="18">
      <c r="C64" s="411" t="s">
        <v>228</v>
      </c>
      <c r="D64" s="330" t="s">
        <v>228</v>
      </c>
      <c r="E64" s="330" t="s">
        <v>131</v>
      </c>
      <c r="F64" s="331">
        <v>1230165.69</v>
      </c>
      <c r="G64" s="331">
        <v>531100.68999999994</v>
      </c>
      <c r="H64" s="610">
        <v>699065</v>
      </c>
      <c r="I64" s="433"/>
      <c r="J64" s="610">
        <v>211465.7</v>
      </c>
      <c r="K64" s="433"/>
      <c r="L64" s="331">
        <v>0</v>
      </c>
      <c r="M64" s="331">
        <v>0</v>
      </c>
      <c r="N64" s="331">
        <v>55764.47</v>
      </c>
      <c r="O64" s="113">
        <v>0</v>
      </c>
      <c r="P64" s="603">
        <v>854766.23</v>
      </c>
      <c r="Q64" s="600"/>
    </row>
    <row r="65" spans="3:17" ht="18">
      <c r="C65" s="413" t="s">
        <v>129</v>
      </c>
      <c r="D65" s="328" t="s">
        <v>228</v>
      </c>
      <c r="E65" s="328" t="s">
        <v>1343</v>
      </c>
      <c r="F65" s="329">
        <v>179915.25</v>
      </c>
      <c r="G65" s="329">
        <v>113758.84</v>
      </c>
      <c r="H65" s="608">
        <v>66156.41</v>
      </c>
      <c r="I65" s="433"/>
      <c r="J65" s="608">
        <v>6749</v>
      </c>
      <c r="K65" s="433"/>
      <c r="L65" s="329">
        <v>0</v>
      </c>
      <c r="M65" s="329">
        <v>0</v>
      </c>
      <c r="N65" s="329">
        <v>8559.5300000000007</v>
      </c>
      <c r="O65" s="114">
        <v>0</v>
      </c>
      <c r="P65" s="605">
        <v>64345.88</v>
      </c>
      <c r="Q65" s="600"/>
    </row>
    <row r="66" spans="3:17">
      <c r="C66" s="416" t="s">
        <v>228</v>
      </c>
      <c r="D66" s="328" t="s">
        <v>434</v>
      </c>
      <c r="E66" s="328" t="s">
        <v>931</v>
      </c>
      <c r="F66" s="329">
        <v>28142.52</v>
      </c>
      <c r="G66" s="329">
        <v>10053.39</v>
      </c>
      <c r="H66" s="608">
        <v>18089.13</v>
      </c>
      <c r="I66" s="433"/>
      <c r="J66" s="608">
        <v>0</v>
      </c>
      <c r="K66" s="433"/>
      <c r="L66" s="329">
        <v>0</v>
      </c>
      <c r="M66" s="329">
        <v>0</v>
      </c>
      <c r="N66" s="329">
        <v>2411.88</v>
      </c>
      <c r="O66" s="114">
        <v>0</v>
      </c>
      <c r="P66" s="609">
        <v>15677.25</v>
      </c>
      <c r="Q66" s="600"/>
    </row>
    <row r="67" spans="3:17">
      <c r="C67" s="413" t="s">
        <v>129</v>
      </c>
      <c r="D67" s="328" t="s">
        <v>228</v>
      </c>
      <c r="E67" s="328" t="s">
        <v>1344</v>
      </c>
      <c r="F67" s="329">
        <v>517496</v>
      </c>
      <c r="G67" s="329">
        <v>267510.78999999998</v>
      </c>
      <c r="H67" s="608">
        <v>249985.21</v>
      </c>
      <c r="I67" s="433"/>
      <c r="J67" s="608">
        <v>0</v>
      </c>
      <c r="K67" s="433"/>
      <c r="L67" s="329">
        <v>0</v>
      </c>
      <c r="M67" s="329">
        <v>0</v>
      </c>
      <c r="N67" s="329">
        <v>11392.78</v>
      </c>
      <c r="O67" s="114">
        <v>0</v>
      </c>
      <c r="P67" s="605">
        <v>238592.43</v>
      </c>
      <c r="Q67" s="600"/>
    </row>
    <row r="68" spans="3:17">
      <c r="C68" s="416" t="s">
        <v>228</v>
      </c>
      <c r="D68" s="328" t="s">
        <v>1334</v>
      </c>
      <c r="E68" s="328" t="s">
        <v>799</v>
      </c>
      <c r="F68" s="329">
        <v>808.13</v>
      </c>
      <c r="G68" s="329">
        <v>808.13</v>
      </c>
      <c r="H68" s="608">
        <v>0</v>
      </c>
      <c r="I68" s="433"/>
      <c r="J68" s="608">
        <v>0</v>
      </c>
      <c r="K68" s="433"/>
      <c r="L68" s="329">
        <v>0</v>
      </c>
      <c r="M68" s="329">
        <v>0</v>
      </c>
      <c r="N68" s="329">
        <v>0</v>
      </c>
      <c r="O68" s="114">
        <v>0</v>
      </c>
      <c r="P68" s="609">
        <v>0</v>
      </c>
      <c r="Q68" s="600"/>
    </row>
    <row r="69" spans="3:17">
      <c r="C69" s="416" t="s">
        <v>228</v>
      </c>
      <c r="D69" s="328" t="s">
        <v>1325</v>
      </c>
      <c r="E69" s="328" t="s">
        <v>830</v>
      </c>
      <c r="F69" s="329">
        <v>131972.73000000001</v>
      </c>
      <c r="G69" s="329">
        <v>97783.86</v>
      </c>
      <c r="H69" s="608">
        <v>34188.870000000003</v>
      </c>
      <c r="I69" s="433"/>
      <c r="J69" s="608">
        <v>3900</v>
      </c>
      <c r="K69" s="433"/>
      <c r="L69" s="329">
        <v>0</v>
      </c>
      <c r="M69" s="329">
        <v>0</v>
      </c>
      <c r="N69" s="329">
        <v>3403.17</v>
      </c>
      <c r="O69" s="114">
        <v>0</v>
      </c>
      <c r="P69" s="609">
        <v>34685.699999999997</v>
      </c>
      <c r="Q69" s="600"/>
    </row>
    <row r="70" spans="3:17">
      <c r="C70" s="416" t="s">
        <v>228</v>
      </c>
      <c r="D70" s="328" t="s">
        <v>1325</v>
      </c>
      <c r="E70" s="328" t="s">
        <v>830</v>
      </c>
      <c r="F70" s="329">
        <v>495699.85</v>
      </c>
      <c r="G70" s="329">
        <v>249964.64</v>
      </c>
      <c r="H70" s="608">
        <v>245735.21</v>
      </c>
      <c r="I70" s="433"/>
      <c r="J70" s="608">
        <v>0</v>
      </c>
      <c r="K70" s="433"/>
      <c r="L70" s="329">
        <v>0</v>
      </c>
      <c r="M70" s="329">
        <v>0</v>
      </c>
      <c r="N70" s="329">
        <v>10892.78</v>
      </c>
      <c r="O70" s="114">
        <v>0</v>
      </c>
      <c r="P70" s="609">
        <v>234842.43</v>
      </c>
      <c r="Q70" s="600"/>
    </row>
    <row r="71" spans="3:17">
      <c r="C71" s="416" t="s">
        <v>228</v>
      </c>
      <c r="D71" s="328" t="s">
        <v>383</v>
      </c>
      <c r="E71" s="328" t="s">
        <v>405</v>
      </c>
      <c r="F71" s="329">
        <v>15988.02</v>
      </c>
      <c r="G71" s="329">
        <v>15988.02</v>
      </c>
      <c r="H71" s="608">
        <v>0</v>
      </c>
      <c r="I71" s="433"/>
      <c r="J71" s="608">
        <v>0</v>
      </c>
      <c r="K71" s="433"/>
      <c r="L71" s="329">
        <v>0</v>
      </c>
      <c r="M71" s="329">
        <v>0</v>
      </c>
      <c r="N71" s="329">
        <v>0</v>
      </c>
      <c r="O71" s="114">
        <v>0</v>
      </c>
      <c r="P71" s="609">
        <v>0</v>
      </c>
      <c r="Q71" s="600"/>
    </row>
    <row r="72" spans="3:17" ht="18">
      <c r="C72" s="413" t="s">
        <v>129</v>
      </c>
      <c r="D72" s="328" t="s">
        <v>228</v>
      </c>
      <c r="E72" s="328" t="s">
        <v>1345</v>
      </c>
      <c r="F72" s="329">
        <v>2869.3</v>
      </c>
      <c r="G72" s="329">
        <v>624.84</v>
      </c>
      <c r="H72" s="608">
        <v>2244.46</v>
      </c>
      <c r="I72" s="433"/>
      <c r="J72" s="608">
        <v>23407.599999999999</v>
      </c>
      <c r="K72" s="433"/>
      <c r="L72" s="329">
        <v>0</v>
      </c>
      <c r="M72" s="329">
        <v>0</v>
      </c>
      <c r="N72" s="329">
        <v>1316.19</v>
      </c>
      <c r="O72" s="114">
        <v>0</v>
      </c>
      <c r="P72" s="605">
        <v>24335.87</v>
      </c>
      <c r="Q72" s="600"/>
    </row>
    <row r="73" spans="3:17">
      <c r="C73" s="416" t="s">
        <v>228</v>
      </c>
      <c r="D73" s="328" t="s">
        <v>1325</v>
      </c>
      <c r="E73" s="328" t="s">
        <v>830</v>
      </c>
      <c r="F73" s="329">
        <v>2869.3</v>
      </c>
      <c r="G73" s="329">
        <v>624.84</v>
      </c>
      <c r="H73" s="608">
        <v>2244.46</v>
      </c>
      <c r="I73" s="433"/>
      <c r="J73" s="608">
        <v>23407.599999999999</v>
      </c>
      <c r="K73" s="433"/>
      <c r="L73" s="329">
        <v>0</v>
      </c>
      <c r="M73" s="329">
        <v>0</v>
      </c>
      <c r="N73" s="329">
        <v>1316.19</v>
      </c>
      <c r="O73" s="114">
        <v>0</v>
      </c>
      <c r="P73" s="609">
        <v>24335.87</v>
      </c>
      <c r="Q73" s="600"/>
    </row>
    <row r="74" spans="3:17">
      <c r="C74" s="416" t="s">
        <v>228</v>
      </c>
      <c r="D74" s="328" t="s">
        <v>1742</v>
      </c>
      <c r="E74" s="328" t="s">
        <v>931</v>
      </c>
      <c r="F74" s="329">
        <v>19800</v>
      </c>
      <c r="G74" s="329">
        <v>5921.59</v>
      </c>
      <c r="H74" s="608">
        <v>13878.41</v>
      </c>
      <c r="I74" s="433"/>
      <c r="J74" s="608">
        <v>0</v>
      </c>
      <c r="K74" s="433"/>
      <c r="L74" s="329">
        <v>0</v>
      </c>
      <c r="M74" s="329">
        <v>0</v>
      </c>
      <c r="N74" s="329">
        <v>2554.5500000000002</v>
      </c>
      <c r="O74" s="114">
        <v>0</v>
      </c>
      <c r="P74" s="609">
        <v>11323.86</v>
      </c>
      <c r="Q74" s="600"/>
    </row>
    <row r="75" spans="3:17">
      <c r="C75" s="416" t="s">
        <v>228</v>
      </c>
      <c r="D75" s="328" t="s">
        <v>463</v>
      </c>
      <c r="E75" s="328" t="s">
        <v>468</v>
      </c>
      <c r="F75" s="329">
        <v>5000</v>
      </c>
      <c r="G75" s="329">
        <v>750</v>
      </c>
      <c r="H75" s="608">
        <v>4250</v>
      </c>
      <c r="I75" s="433"/>
      <c r="J75" s="608">
        <v>0</v>
      </c>
      <c r="K75" s="433"/>
      <c r="L75" s="329">
        <v>0</v>
      </c>
      <c r="M75" s="329">
        <v>0</v>
      </c>
      <c r="N75" s="329">
        <v>500</v>
      </c>
      <c r="O75" s="114">
        <v>0</v>
      </c>
      <c r="P75" s="609">
        <v>3750</v>
      </c>
      <c r="Q75" s="600"/>
    </row>
    <row r="76" spans="3:17">
      <c r="C76" s="416" t="s">
        <v>228</v>
      </c>
      <c r="D76" s="328" t="s">
        <v>463</v>
      </c>
      <c r="E76" s="328" t="s">
        <v>468</v>
      </c>
      <c r="F76" s="329">
        <v>0</v>
      </c>
      <c r="G76" s="329">
        <v>0</v>
      </c>
      <c r="H76" s="608">
        <v>0</v>
      </c>
      <c r="I76" s="433"/>
      <c r="J76" s="608">
        <v>2849</v>
      </c>
      <c r="K76" s="433"/>
      <c r="L76" s="329">
        <v>0</v>
      </c>
      <c r="M76" s="329">
        <v>0</v>
      </c>
      <c r="N76" s="329">
        <v>189.93</v>
      </c>
      <c r="O76" s="114">
        <v>0</v>
      </c>
      <c r="P76" s="609">
        <v>2659.07</v>
      </c>
      <c r="Q76" s="600"/>
    </row>
    <row r="77" spans="3:17" ht="18">
      <c r="C77" s="413" t="s">
        <v>132</v>
      </c>
      <c r="D77" s="328" t="s">
        <v>228</v>
      </c>
      <c r="E77" s="328" t="s">
        <v>1346</v>
      </c>
      <c r="F77" s="329">
        <v>529885.14</v>
      </c>
      <c r="G77" s="329">
        <v>149206.22</v>
      </c>
      <c r="H77" s="608">
        <v>380678.92</v>
      </c>
      <c r="I77" s="433"/>
      <c r="J77" s="608">
        <v>181309.1</v>
      </c>
      <c r="K77" s="433"/>
      <c r="L77" s="329">
        <v>0</v>
      </c>
      <c r="M77" s="329">
        <v>0</v>
      </c>
      <c r="N77" s="329">
        <v>34495.97</v>
      </c>
      <c r="O77" s="114">
        <v>0</v>
      </c>
      <c r="P77" s="605">
        <v>527492.05000000005</v>
      </c>
      <c r="Q77" s="600"/>
    </row>
    <row r="78" spans="3:17">
      <c r="C78" s="416" t="s">
        <v>228</v>
      </c>
      <c r="D78" s="328" t="s">
        <v>1325</v>
      </c>
      <c r="E78" s="328" t="s">
        <v>830</v>
      </c>
      <c r="F78" s="329">
        <v>406534.18</v>
      </c>
      <c r="G78" s="329">
        <v>109391.08</v>
      </c>
      <c r="H78" s="608">
        <v>297143.09999999998</v>
      </c>
      <c r="I78" s="433"/>
      <c r="J78" s="608">
        <v>8659.3700000000008</v>
      </c>
      <c r="K78" s="433"/>
      <c r="L78" s="329">
        <v>0</v>
      </c>
      <c r="M78" s="329">
        <v>0</v>
      </c>
      <c r="N78" s="329">
        <v>13857.32</v>
      </c>
      <c r="O78" s="114">
        <v>0</v>
      </c>
      <c r="P78" s="609">
        <v>291945.15000000002</v>
      </c>
      <c r="Q78" s="600"/>
    </row>
    <row r="79" spans="3:17">
      <c r="C79" s="416" t="s">
        <v>228</v>
      </c>
      <c r="D79" s="328" t="s">
        <v>1333</v>
      </c>
      <c r="E79" s="328" t="s">
        <v>799</v>
      </c>
      <c r="F79" s="329">
        <v>40214.400000000001</v>
      </c>
      <c r="G79" s="329">
        <v>16334</v>
      </c>
      <c r="H79" s="608">
        <v>23880.400000000001</v>
      </c>
      <c r="I79" s="433"/>
      <c r="J79" s="608">
        <v>25114.78</v>
      </c>
      <c r="K79" s="433"/>
      <c r="L79" s="329">
        <v>0</v>
      </c>
      <c r="M79" s="329">
        <v>0</v>
      </c>
      <c r="N79" s="329">
        <v>6047.07</v>
      </c>
      <c r="O79" s="114">
        <v>0</v>
      </c>
      <c r="P79" s="609">
        <v>42948.11</v>
      </c>
      <c r="Q79" s="600"/>
    </row>
    <row r="80" spans="3:17" ht="27">
      <c r="C80" s="416" t="s">
        <v>228</v>
      </c>
      <c r="D80" s="328" t="s">
        <v>1336</v>
      </c>
      <c r="E80" s="328" t="s">
        <v>483</v>
      </c>
      <c r="F80" s="329">
        <v>5500</v>
      </c>
      <c r="G80" s="329">
        <v>3300</v>
      </c>
      <c r="H80" s="608">
        <v>2200</v>
      </c>
      <c r="I80" s="433"/>
      <c r="J80" s="608">
        <v>0</v>
      </c>
      <c r="K80" s="433"/>
      <c r="L80" s="329">
        <v>0</v>
      </c>
      <c r="M80" s="329">
        <v>0</v>
      </c>
      <c r="N80" s="329">
        <v>550</v>
      </c>
      <c r="O80" s="114">
        <v>0</v>
      </c>
      <c r="P80" s="609">
        <v>1650</v>
      </c>
      <c r="Q80" s="600"/>
    </row>
    <row r="81" spans="3:17" ht="18">
      <c r="C81" s="416" t="s">
        <v>228</v>
      </c>
      <c r="D81" s="328" t="s">
        <v>1338</v>
      </c>
      <c r="E81" s="328" t="s">
        <v>1993</v>
      </c>
      <c r="F81" s="329">
        <v>23887.26</v>
      </c>
      <c r="G81" s="329">
        <v>3257.35</v>
      </c>
      <c r="H81" s="608">
        <v>20629.91</v>
      </c>
      <c r="I81" s="433"/>
      <c r="J81" s="608">
        <v>0</v>
      </c>
      <c r="K81" s="433"/>
      <c r="L81" s="329">
        <v>0</v>
      </c>
      <c r="M81" s="329">
        <v>0</v>
      </c>
      <c r="N81" s="329">
        <v>723.85</v>
      </c>
      <c r="O81" s="114">
        <v>0</v>
      </c>
      <c r="P81" s="609">
        <v>19906.060000000001</v>
      </c>
      <c r="Q81" s="600"/>
    </row>
    <row r="82" spans="3:17">
      <c r="C82" s="416" t="s">
        <v>228</v>
      </c>
      <c r="D82" s="328" t="s">
        <v>434</v>
      </c>
      <c r="E82" s="328" t="s">
        <v>931</v>
      </c>
      <c r="F82" s="329">
        <v>6716</v>
      </c>
      <c r="G82" s="329">
        <v>4670.25</v>
      </c>
      <c r="H82" s="608">
        <v>2045.75</v>
      </c>
      <c r="I82" s="433"/>
      <c r="J82" s="608">
        <v>0</v>
      </c>
      <c r="K82" s="433"/>
      <c r="L82" s="329">
        <v>0</v>
      </c>
      <c r="M82" s="329">
        <v>0</v>
      </c>
      <c r="N82" s="329">
        <v>570.75</v>
      </c>
      <c r="O82" s="114">
        <v>0</v>
      </c>
      <c r="P82" s="609">
        <v>1475</v>
      </c>
      <c r="Q82" s="600"/>
    </row>
    <row r="83" spans="3:17" ht="18">
      <c r="C83" s="416" t="s">
        <v>228</v>
      </c>
      <c r="D83" s="328" t="s">
        <v>1342</v>
      </c>
      <c r="E83" s="328" t="s">
        <v>499</v>
      </c>
      <c r="F83" s="329">
        <v>4544.3</v>
      </c>
      <c r="G83" s="329">
        <v>1363.29</v>
      </c>
      <c r="H83" s="608">
        <v>3181.01</v>
      </c>
      <c r="I83" s="433"/>
      <c r="J83" s="608">
        <v>0</v>
      </c>
      <c r="K83" s="433"/>
      <c r="L83" s="329">
        <v>0</v>
      </c>
      <c r="M83" s="329">
        <v>0</v>
      </c>
      <c r="N83" s="329">
        <v>454.43</v>
      </c>
      <c r="O83" s="114">
        <v>0</v>
      </c>
      <c r="P83" s="609">
        <v>2726.58</v>
      </c>
      <c r="Q83" s="600"/>
    </row>
    <row r="84" spans="3:17">
      <c r="C84" s="416" t="s">
        <v>228</v>
      </c>
      <c r="D84" s="328" t="s">
        <v>361</v>
      </c>
      <c r="E84" s="328" t="s">
        <v>715</v>
      </c>
      <c r="F84" s="329">
        <v>30989</v>
      </c>
      <c r="G84" s="329">
        <v>9340.25</v>
      </c>
      <c r="H84" s="608">
        <v>21648.75</v>
      </c>
      <c r="I84" s="433"/>
      <c r="J84" s="608">
        <v>0</v>
      </c>
      <c r="K84" s="433"/>
      <c r="L84" s="329">
        <v>0</v>
      </c>
      <c r="M84" s="329">
        <v>0</v>
      </c>
      <c r="N84" s="329">
        <v>3736.1</v>
      </c>
      <c r="O84" s="114">
        <v>0</v>
      </c>
      <c r="P84" s="609">
        <v>17912.650000000001</v>
      </c>
      <c r="Q84" s="600"/>
    </row>
    <row r="85" spans="3:17">
      <c r="C85" s="416" t="s">
        <v>228</v>
      </c>
      <c r="D85" s="328" t="s">
        <v>1330</v>
      </c>
      <c r="E85" s="328" t="s">
        <v>776</v>
      </c>
      <c r="F85" s="329">
        <v>8000</v>
      </c>
      <c r="G85" s="329">
        <v>1200</v>
      </c>
      <c r="H85" s="608">
        <v>6800</v>
      </c>
      <c r="I85" s="433"/>
      <c r="J85" s="608">
        <v>0</v>
      </c>
      <c r="K85" s="433"/>
      <c r="L85" s="329">
        <v>0</v>
      </c>
      <c r="M85" s="329">
        <v>0</v>
      </c>
      <c r="N85" s="329">
        <v>800</v>
      </c>
      <c r="O85" s="114">
        <v>0</v>
      </c>
      <c r="P85" s="609">
        <v>6000</v>
      </c>
      <c r="Q85" s="600"/>
    </row>
    <row r="86" spans="3:17">
      <c r="C86" s="416" t="s">
        <v>228</v>
      </c>
      <c r="D86" s="328" t="s">
        <v>1745</v>
      </c>
      <c r="E86" s="328" t="s">
        <v>616</v>
      </c>
      <c r="F86" s="329">
        <v>3500</v>
      </c>
      <c r="G86" s="329">
        <v>350</v>
      </c>
      <c r="H86" s="608">
        <v>3150</v>
      </c>
      <c r="I86" s="433"/>
      <c r="J86" s="608">
        <v>0</v>
      </c>
      <c r="K86" s="433"/>
      <c r="L86" s="329">
        <v>0</v>
      </c>
      <c r="M86" s="329">
        <v>0</v>
      </c>
      <c r="N86" s="329">
        <v>350</v>
      </c>
      <c r="O86" s="114">
        <v>0</v>
      </c>
      <c r="P86" s="609">
        <v>2800</v>
      </c>
      <c r="Q86" s="600"/>
    </row>
    <row r="87" spans="3:17">
      <c r="C87" s="416" t="s">
        <v>228</v>
      </c>
      <c r="D87" s="328" t="s">
        <v>2568</v>
      </c>
      <c r="E87" s="328" t="s">
        <v>817</v>
      </c>
      <c r="F87" s="329">
        <v>0</v>
      </c>
      <c r="G87" s="329">
        <v>0</v>
      </c>
      <c r="H87" s="608">
        <v>0</v>
      </c>
      <c r="I87" s="433"/>
      <c r="J87" s="608">
        <v>147534.95000000001</v>
      </c>
      <c r="K87" s="433"/>
      <c r="L87" s="329">
        <v>0</v>
      </c>
      <c r="M87" s="329">
        <v>0</v>
      </c>
      <c r="N87" s="329">
        <v>7406.45</v>
      </c>
      <c r="O87" s="114">
        <v>0</v>
      </c>
      <c r="P87" s="609">
        <v>140128.5</v>
      </c>
      <c r="Q87" s="600"/>
    </row>
    <row r="88" spans="3:17">
      <c r="C88" s="411" t="s">
        <v>228</v>
      </c>
      <c r="D88" s="330" t="s">
        <v>228</v>
      </c>
      <c r="E88" s="330" t="s">
        <v>1347</v>
      </c>
      <c r="F88" s="331">
        <v>74300</v>
      </c>
      <c r="G88" s="331">
        <v>4191.93</v>
      </c>
      <c r="H88" s="610">
        <v>70108.070000000007</v>
      </c>
      <c r="I88" s="433"/>
      <c r="J88" s="610">
        <v>0</v>
      </c>
      <c r="K88" s="433"/>
      <c r="L88" s="331">
        <v>0</v>
      </c>
      <c r="M88" s="331">
        <v>0</v>
      </c>
      <c r="N88" s="331">
        <v>2575.08</v>
      </c>
      <c r="O88" s="113">
        <v>0</v>
      </c>
      <c r="P88" s="603">
        <v>67532.990000000005</v>
      </c>
      <c r="Q88" s="600"/>
    </row>
    <row r="89" spans="3:17">
      <c r="C89" s="413" t="s">
        <v>135</v>
      </c>
      <c r="D89" s="328" t="s">
        <v>228</v>
      </c>
      <c r="E89" s="328" t="s">
        <v>696</v>
      </c>
      <c r="F89" s="329">
        <v>5300</v>
      </c>
      <c r="G89" s="329">
        <v>93.75</v>
      </c>
      <c r="H89" s="608">
        <v>5206.25</v>
      </c>
      <c r="I89" s="433"/>
      <c r="J89" s="608">
        <v>0</v>
      </c>
      <c r="K89" s="433"/>
      <c r="L89" s="329">
        <v>0</v>
      </c>
      <c r="M89" s="329">
        <v>0</v>
      </c>
      <c r="N89" s="329">
        <v>37.5</v>
      </c>
      <c r="O89" s="114">
        <v>0</v>
      </c>
      <c r="P89" s="605">
        <v>5168.75</v>
      </c>
      <c r="Q89" s="600"/>
    </row>
    <row r="90" spans="3:17">
      <c r="C90" s="416" t="s">
        <v>228</v>
      </c>
      <c r="D90" s="328" t="s">
        <v>434</v>
      </c>
      <c r="E90" s="328" t="s">
        <v>931</v>
      </c>
      <c r="F90" s="329">
        <v>5000</v>
      </c>
      <c r="G90" s="329">
        <v>0</v>
      </c>
      <c r="H90" s="608">
        <v>5000</v>
      </c>
      <c r="I90" s="433"/>
      <c r="J90" s="608">
        <v>0</v>
      </c>
      <c r="K90" s="433"/>
      <c r="L90" s="329">
        <v>0</v>
      </c>
      <c r="M90" s="329">
        <v>0</v>
      </c>
      <c r="N90" s="329">
        <v>0</v>
      </c>
      <c r="O90" s="114">
        <v>0</v>
      </c>
      <c r="P90" s="609">
        <v>5000</v>
      </c>
      <c r="Q90" s="600"/>
    </row>
    <row r="91" spans="3:17">
      <c r="C91" s="413" t="s">
        <v>135</v>
      </c>
      <c r="D91" s="328" t="s">
        <v>228</v>
      </c>
      <c r="E91" s="328" t="s">
        <v>1668</v>
      </c>
      <c r="F91" s="329">
        <v>69000</v>
      </c>
      <c r="G91" s="329">
        <v>4098.18</v>
      </c>
      <c r="H91" s="608">
        <v>64901.82</v>
      </c>
      <c r="I91" s="433"/>
      <c r="J91" s="608">
        <v>0</v>
      </c>
      <c r="K91" s="433"/>
      <c r="L91" s="329">
        <v>0</v>
      </c>
      <c r="M91" s="329">
        <v>0</v>
      </c>
      <c r="N91" s="329">
        <v>2537.58</v>
      </c>
      <c r="O91" s="114">
        <v>0</v>
      </c>
      <c r="P91" s="605">
        <v>62364.24</v>
      </c>
      <c r="Q91" s="600"/>
    </row>
    <row r="92" spans="3:17">
      <c r="C92" s="416" t="s">
        <v>228</v>
      </c>
      <c r="D92" s="328" t="s">
        <v>361</v>
      </c>
      <c r="E92" s="328" t="s">
        <v>715</v>
      </c>
      <c r="F92" s="329">
        <v>69000</v>
      </c>
      <c r="G92" s="329">
        <v>4098.18</v>
      </c>
      <c r="H92" s="608">
        <v>64901.82</v>
      </c>
      <c r="I92" s="433"/>
      <c r="J92" s="608">
        <v>0</v>
      </c>
      <c r="K92" s="433"/>
      <c r="L92" s="329">
        <v>0</v>
      </c>
      <c r="M92" s="329">
        <v>0</v>
      </c>
      <c r="N92" s="329">
        <v>2537.58</v>
      </c>
      <c r="O92" s="114">
        <v>0</v>
      </c>
      <c r="P92" s="609">
        <v>62364.24</v>
      </c>
      <c r="Q92" s="600"/>
    </row>
    <row r="93" spans="3:17">
      <c r="C93" s="416" t="s">
        <v>228</v>
      </c>
      <c r="D93" s="328" t="s">
        <v>361</v>
      </c>
      <c r="E93" s="328" t="s">
        <v>715</v>
      </c>
      <c r="F93" s="329">
        <v>300</v>
      </c>
      <c r="G93" s="329">
        <v>93.75</v>
      </c>
      <c r="H93" s="608">
        <v>206.25</v>
      </c>
      <c r="I93" s="433"/>
      <c r="J93" s="608">
        <v>0</v>
      </c>
      <c r="K93" s="433"/>
      <c r="L93" s="329">
        <v>0</v>
      </c>
      <c r="M93" s="329">
        <v>0</v>
      </c>
      <c r="N93" s="329">
        <v>37.5</v>
      </c>
      <c r="O93" s="114">
        <v>0</v>
      </c>
      <c r="P93" s="609">
        <v>168.75</v>
      </c>
      <c r="Q93" s="600"/>
    </row>
    <row r="94" spans="3:17">
      <c r="C94" s="411" t="s">
        <v>228</v>
      </c>
      <c r="D94" s="330" t="s">
        <v>228</v>
      </c>
      <c r="E94" s="330" t="s">
        <v>1220</v>
      </c>
      <c r="F94" s="331">
        <v>16701311.949999999</v>
      </c>
      <c r="G94" s="331">
        <v>6847188.8700000001</v>
      </c>
      <c r="H94" s="610">
        <v>9854123.0800000001</v>
      </c>
      <c r="I94" s="433"/>
      <c r="J94" s="610">
        <v>895910.22</v>
      </c>
      <c r="K94" s="433"/>
      <c r="L94" s="331">
        <v>0</v>
      </c>
      <c r="M94" s="331">
        <v>0</v>
      </c>
      <c r="N94" s="331">
        <v>448016.2</v>
      </c>
      <c r="O94" s="113">
        <v>0</v>
      </c>
      <c r="P94" s="603">
        <v>10302017.1</v>
      </c>
      <c r="Q94" s="600"/>
    </row>
    <row r="95" spans="3:17" ht="0" hidden="1" customHeight="1"/>
  </sheetData>
  <mergeCells count="270">
    <mergeCell ref="H7:I7"/>
    <mergeCell ref="J7:K7"/>
    <mergeCell ref="P7:Q7"/>
    <mergeCell ref="H8:I8"/>
    <mergeCell ref="J8:K8"/>
    <mergeCell ref="P8:Q8"/>
    <mergeCell ref="B1:H1"/>
    <mergeCell ref="K1:P1"/>
    <mergeCell ref="C4:Q4"/>
    <mergeCell ref="H6:I6"/>
    <mergeCell ref="J6:K6"/>
    <mergeCell ref="P6:Q6"/>
    <mergeCell ref="H11:I11"/>
    <mergeCell ref="J11:K11"/>
    <mergeCell ref="P11:Q11"/>
    <mergeCell ref="H12:I12"/>
    <mergeCell ref="J12:K12"/>
    <mergeCell ref="P12:Q12"/>
    <mergeCell ref="H9:I9"/>
    <mergeCell ref="J9:K9"/>
    <mergeCell ref="P9:Q9"/>
    <mergeCell ref="H10:I10"/>
    <mergeCell ref="J10:K10"/>
    <mergeCell ref="P10:Q10"/>
    <mergeCell ref="H15:I15"/>
    <mergeCell ref="J15:K15"/>
    <mergeCell ref="P15:Q15"/>
    <mergeCell ref="H16:I16"/>
    <mergeCell ref="J16:K16"/>
    <mergeCell ref="P16:Q16"/>
    <mergeCell ref="H13:I13"/>
    <mergeCell ref="J13:K13"/>
    <mergeCell ref="P13:Q13"/>
    <mergeCell ref="H14:I14"/>
    <mergeCell ref="J14:K14"/>
    <mergeCell ref="P14:Q14"/>
    <mergeCell ref="H19:I19"/>
    <mergeCell ref="J19:K19"/>
    <mergeCell ref="P19:Q19"/>
    <mergeCell ref="H20:I20"/>
    <mergeCell ref="J20:K20"/>
    <mergeCell ref="P20:Q20"/>
    <mergeCell ref="H17:I17"/>
    <mergeCell ref="J17:K17"/>
    <mergeCell ref="P17:Q17"/>
    <mergeCell ref="H18:I18"/>
    <mergeCell ref="J18:K18"/>
    <mergeCell ref="P18:Q18"/>
    <mergeCell ref="H23:I23"/>
    <mergeCell ref="J23:K23"/>
    <mergeCell ref="P23:Q23"/>
    <mergeCell ref="H24:I24"/>
    <mergeCell ref="J24:K24"/>
    <mergeCell ref="P24:Q24"/>
    <mergeCell ref="H21:I21"/>
    <mergeCell ref="J21:K21"/>
    <mergeCell ref="P21:Q21"/>
    <mergeCell ref="H22:I22"/>
    <mergeCell ref="J22:K22"/>
    <mergeCell ref="P22:Q22"/>
    <mergeCell ref="H27:I27"/>
    <mergeCell ref="J27:K27"/>
    <mergeCell ref="P27:Q27"/>
    <mergeCell ref="H28:I28"/>
    <mergeCell ref="J28:K28"/>
    <mergeCell ref="P28:Q28"/>
    <mergeCell ref="H25:I25"/>
    <mergeCell ref="J25:K25"/>
    <mergeCell ref="P25:Q25"/>
    <mergeCell ref="H26:I26"/>
    <mergeCell ref="J26:K26"/>
    <mergeCell ref="P26:Q26"/>
    <mergeCell ref="H31:I31"/>
    <mergeCell ref="J31:K31"/>
    <mergeCell ref="P31:Q31"/>
    <mergeCell ref="H32:I32"/>
    <mergeCell ref="J32:K32"/>
    <mergeCell ref="P32:Q32"/>
    <mergeCell ref="H29:I29"/>
    <mergeCell ref="J29:K29"/>
    <mergeCell ref="P29:Q29"/>
    <mergeCell ref="H30:I30"/>
    <mergeCell ref="J30:K30"/>
    <mergeCell ref="P30:Q30"/>
    <mergeCell ref="H35:I35"/>
    <mergeCell ref="J35:K35"/>
    <mergeCell ref="P35:Q35"/>
    <mergeCell ref="H36:I36"/>
    <mergeCell ref="J36:K36"/>
    <mergeCell ref="P36:Q36"/>
    <mergeCell ref="H33:I33"/>
    <mergeCell ref="J33:K33"/>
    <mergeCell ref="P33:Q33"/>
    <mergeCell ref="H34:I34"/>
    <mergeCell ref="J34:K34"/>
    <mergeCell ref="P34:Q34"/>
    <mergeCell ref="H39:I39"/>
    <mergeCell ref="J39:K39"/>
    <mergeCell ref="P39:Q39"/>
    <mergeCell ref="H40:I40"/>
    <mergeCell ref="J40:K40"/>
    <mergeCell ref="P40:Q40"/>
    <mergeCell ref="H37:I37"/>
    <mergeCell ref="J37:K37"/>
    <mergeCell ref="P37:Q37"/>
    <mergeCell ref="H38:I38"/>
    <mergeCell ref="J38:K38"/>
    <mergeCell ref="P38:Q38"/>
    <mergeCell ref="H43:I43"/>
    <mergeCell ref="J43:K43"/>
    <mergeCell ref="P43:Q43"/>
    <mergeCell ref="H44:I44"/>
    <mergeCell ref="J44:K44"/>
    <mergeCell ref="P44:Q44"/>
    <mergeCell ref="H41:I41"/>
    <mergeCell ref="J41:K41"/>
    <mergeCell ref="P41:Q41"/>
    <mergeCell ref="H42:I42"/>
    <mergeCell ref="J42:K42"/>
    <mergeCell ref="P42:Q42"/>
    <mergeCell ref="H47:I47"/>
    <mergeCell ref="J47:K47"/>
    <mergeCell ref="P47:Q47"/>
    <mergeCell ref="H48:I48"/>
    <mergeCell ref="J48:K48"/>
    <mergeCell ref="P48:Q48"/>
    <mergeCell ref="H45:I45"/>
    <mergeCell ref="J45:K45"/>
    <mergeCell ref="P45:Q45"/>
    <mergeCell ref="H46:I46"/>
    <mergeCell ref="J46:K46"/>
    <mergeCell ref="P46:Q46"/>
    <mergeCell ref="H51:I51"/>
    <mergeCell ref="J51:K51"/>
    <mergeCell ref="P51:Q51"/>
    <mergeCell ref="H52:I52"/>
    <mergeCell ref="J52:K52"/>
    <mergeCell ref="P52:Q52"/>
    <mergeCell ref="H49:I49"/>
    <mergeCell ref="J49:K49"/>
    <mergeCell ref="P49:Q49"/>
    <mergeCell ref="H50:I50"/>
    <mergeCell ref="J50:K50"/>
    <mergeCell ref="P50:Q50"/>
    <mergeCell ref="H55:I55"/>
    <mergeCell ref="J55:K55"/>
    <mergeCell ref="P55:Q55"/>
    <mergeCell ref="H56:I56"/>
    <mergeCell ref="J56:K56"/>
    <mergeCell ref="P56:Q56"/>
    <mergeCell ref="H53:I53"/>
    <mergeCell ref="J53:K53"/>
    <mergeCell ref="P53:Q53"/>
    <mergeCell ref="H54:I54"/>
    <mergeCell ref="J54:K54"/>
    <mergeCell ref="P54:Q54"/>
    <mergeCell ref="H59:I59"/>
    <mergeCell ref="J59:K59"/>
    <mergeCell ref="P59:Q59"/>
    <mergeCell ref="H60:I60"/>
    <mergeCell ref="J60:K60"/>
    <mergeCell ref="P60:Q60"/>
    <mergeCell ref="H57:I57"/>
    <mergeCell ref="J57:K57"/>
    <mergeCell ref="P57:Q57"/>
    <mergeCell ref="H58:I58"/>
    <mergeCell ref="J58:K58"/>
    <mergeCell ref="P58:Q58"/>
    <mergeCell ref="H63:I63"/>
    <mergeCell ref="J63:K63"/>
    <mergeCell ref="P63:Q63"/>
    <mergeCell ref="H64:I64"/>
    <mergeCell ref="J64:K64"/>
    <mergeCell ref="P64:Q64"/>
    <mergeCell ref="H61:I61"/>
    <mergeCell ref="J61:K61"/>
    <mergeCell ref="P61:Q61"/>
    <mergeCell ref="H62:I62"/>
    <mergeCell ref="J62:K62"/>
    <mergeCell ref="P62:Q62"/>
    <mergeCell ref="H67:I67"/>
    <mergeCell ref="J67:K67"/>
    <mergeCell ref="P67:Q67"/>
    <mergeCell ref="H68:I68"/>
    <mergeCell ref="J68:K68"/>
    <mergeCell ref="P68:Q68"/>
    <mergeCell ref="H65:I65"/>
    <mergeCell ref="J65:K65"/>
    <mergeCell ref="P65:Q65"/>
    <mergeCell ref="H66:I66"/>
    <mergeCell ref="J66:K66"/>
    <mergeCell ref="P66:Q66"/>
    <mergeCell ref="H71:I71"/>
    <mergeCell ref="J71:K71"/>
    <mergeCell ref="P71:Q71"/>
    <mergeCell ref="H72:I72"/>
    <mergeCell ref="J72:K72"/>
    <mergeCell ref="P72:Q72"/>
    <mergeCell ref="H69:I69"/>
    <mergeCell ref="J69:K69"/>
    <mergeCell ref="P69:Q69"/>
    <mergeCell ref="H70:I70"/>
    <mergeCell ref="J70:K70"/>
    <mergeCell ref="P70:Q70"/>
    <mergeCell ref="H75:I75"/>
    <mergeCell ref="J75:K75"/>
    <mergeCell ref="P75:Q75"/>
    <mergeCell ref="H76:I76"/>
    <mergeCell ref="J76:K76"/>
    <mergeCell ref="P76:Q76"/>
    <mergeCell ref="H73:I73"/>
    <mergeCell ref="J73:K73"/>
    <mergeCell ref="P73:Q73"/>
    <mergeCell ref="H74:I74"/>
    <mergeCell ref="J74:K74"/>
    <mergeCell ref="P74:Q74"/>
    <mergeCell ref="H79:I79"/>
    <mergeCell ref="J79:K79"/>
    <mergeCell ref="P79:Q79"/>
    <mergeCell ref="H80:I80"/>
    <mergeCell ref="J80:K80"/>
    <mergeCell ref="P80:Q80"/>
    <mergeCell ref="H77:I77"/>
    <mergeCell ref="J77:K77"/>
    <mergeCell ref="P77:Q77"/>
    <mergeCell ref="H78:I78"/>
    <mergeCell ref="J78:K78"/>
    <mergeCell ref="P78:Q78"/>
    <mergeCell ref="H83:I83"/>
    <mergeCell ref="J83:K83"/>
    <mergeCell ref="P83:Q83"/>
    <mergeCell ref="H84:I84"/>
    <mergeCell ref="J84:K84"/>
    <mergeCell ref="P84:Q84"/>
    <mergeCell ref="H81:I81"/>
    <mergeCell ref="J81:K81"/>
    <mergeCell ref="P81:Q81"/>
    <mergeCell ref="H82:I82"/>
    <mergeCell ref="J82:K82"/>
    <mergeCell ref="P82:Q82"/>
    <mergeCell ref="H87:I87"/>
    <mergeCell ref="J87:K87"/>
    <mergeCell ref="P87:Q87"/>
    <mergeCell ref="H88:I88"/>
    <mergeCell ref="J88:K88"/>
    <mergeCell ref="P88:Q88"/>
    <mergeCell ref="H85:I85"/>
    <mergeCell ref="J85:K85"/>
    <mergeCell ref="P85:Q85"/>
    <mergeCell ref="H86:I86"/>
    <mergeCell ref="J86:K86"/>
    <mergeCell ref="P86:Q86"/>
    <mergeCell ref="H91:I91"/>
    <mergeCell ref="J91:K91"/>
    <mergeCell ref="P91:Q91"/>
    <mergeCell ref="H89:I89"/>
    <mergeCell ref="J89:K89"/>
    <mergeCell ref="P89:Q89"/>
    <mergeCell ref="H90:I90"/>
    <mergeCell ref="J90:K90"/>
    <mergeCell ref="P90:Q90"/>
    <mergeCell ref="H92:I92"/>
    <mergeCell ref="J92:K92"/>
    <mergeCell ref="P92:Q92"/>
    <mergeCell ref="H93:I93"/>
    <mergeCell ref="J93:K93"/>
    <mergeCell ref="P93:Q93"/>
    <mergeCell ref="H94:I94"/>
    <mergeCell ref="J94:K94"/>
    <mergeCell ref="P94:Q94"/>
  </mergeCells>
  <pageMargins left="0.7" right="0.7" top="0.78740157499999996" bottom="0.78740157499999996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21"/>
  <sheetViews>
    <sheetView showGridLines="0" workbookViewId="0">
      <pane ySplit="3" topLeftCell="A4" activePane="bottomLeft" state="frozen"/>
      <selection activeCell="J38" activeCellId="1" sqref="S10 I38:J43"/>
      <selection pane="bottomLeft" activeCell="G1" sqref="G1:I2"/>
    </sheetView>
  </sheetViews>
  <sheetFormatPr baseColWidth="10" defaultRowHeight="15"/>
  <cols>
    <col min="1" max="1" width="0.28515625" style="308" customWidth="1"/>
    <col min="2" max="3" width="5.85546875" style="308" customWidth="1"/>
    <col min="4" max="4" width="40.42578125" style="308" customWidth="1"/>
    <col min="5" max="5" width="12.7109375" style="308" customWidth="1"/>
    <col min="6" max="6" width="29" style="308" customWidth="1"/>
    <col min="7" max="7" width="24.140625" style="308" customWidth="1"/>
    <col min="8" max="8" width="21.5703125" style="308" customWidth="1"/>
    <col min="9" max="9" width="0.5703125" style="308" customWidth="1"/>
    <col min="10" max="10" width="0" style="308" hidden="1" customWidth="1"/>
    <col min="11" max="16384" width="11.42578125" style="308"/>
  </cols>
  <sheetData>
    <row r="1" spans="1:9" ht="11.1" customHeight="1">
      <c r="A1" s="428" t="s">
        <v>0</v>
      </c>
      <c r="B1" s="422"/>
      <c r="C1" s="422"/>
      <c r="D1" s="422"/>
      <c r="G1" s="429"/>
      <c r="H1" s="422"/>
      <c r="I1" s="422"/>
    </row>
    <row r="2" spans="1:9" ht="11.1" customHeight="1">
      <c r="G2" s="429"/>
      <c r="H2" s="422"/>
      <c r="I2" s="422"/>
    </row>
    <row r="3" spans="1:9" ht="6.4" customHeight="1"/>
    <row r="4" spans="1:9" ht="14.1" customHeight="1">
      <c r="A4" s="430" t="s">
        <v>1348</v>
      </c>
      <c r="B4" s="422"/>
      <c r="C4" s="422"/>
      <c r="D4" s="422"/>
      <c r="E4" s="422"/>
      <c r="F4" s="422"/>
      <c r="G4" s="422"/>
      <c r="H4" s="422"/>
      <c r="I4" s="422"/>
    </row>
    <row r="5" spans="1:9" ht="13.15" customHeight="1"/>
    <row r="6" spans="1:9">
      <c r="B6" s="614" t="s">
        <v>1259</v>
      </c>
      <c r="C6" s="443"/>
      <c r="D6" s="614" t="s">
        <v>1241</v>
      </c>
      <c r="E6" s="443"/>
      <c r="F6" s="614" t="s">
        <v>1349</v>
      </c>
      <c r="G6" s="443"/>
      <c r="H6" s="118" t="s">
        <v>1350</v>
      </c>
    </row>
    <row r="7" spans="1:9">
      <c r="B7" s="613" t="s">
        <v>1351</v>
      </c>
      <c r="C7" s="432"/>
      <c r="D7" s="613" t="s">
        <v>2347</v>
      </c>
      <c r="E7" s="432"/>
      <c r="F7" s="613" t="s">
        <v>1352</v>
      </c>
      <c r="G7" s="432"/>
      <c r="H7" s="119">
        <v>1</v>
      </c>
    </row>
    <row r="8" spans="1:9">
      <c r="B8" s="613" t="s">
        <v>1351</v>
      </c>
      <c r="C8" s="432"/>
      <c r="D8" s="613" t="s">
        <v>2348</v>
      </c>
      <c r="E8" s="432"/>
      <c r="F8" s="613" t="s">
        <v>1353</v>
      </c>
      <c r="G8" s="432"/>
      <c r="H8" s="119">
        <v>1</v>
      </c>
    </row>
    <row r="9" spans="1:9">
      <c r="B9" s="613" t="s">
        <v>1351</v>
      </c>
      <c r="C9" s="432"/>
      <c r="D9" s="613" t="s">
        <v>2349</v>
      </c>
      <c r="E9" s="432"/>
      <c r="F9" s="613" t="s">
        <v>1353</v>
      </c>
      <c r="G9" s="432"/>
      <c r="H9" s="119">
        <v>1</v>
      </c>
    </row>
    <row r="10" spans="1:9">
      <c r="B10" s="613" t="s">
        <v>1351</v>
      </c>
      <c r="C10" s="432"/>
      <c r="D10" s="613" t="s">
        <v>2350</v>
      </c>
      <c r="E10" s="432"/>
      <c r="F10" s="613" t="s">
        <v>1353</v>
      </c>
      <c r="G10" s="432"/>
      <c r="H10" s="119">
        <v>1</v>
      </c>
    </row>
    <row r="11" spans="1:9">
      <c r="B11" s="613" t="s">
        <v>1351</v>
      </c>
      <c r="C11" s="432"/>
      <c r="D11" s="613" t="s">
        <v>2351</v>
      </c>
      <c r="E11" s="432"/>
      <c r="F11" s="613" t="s">
        <v>1353</v>
      </c>
      <c r="G11" s="432"/>
      <c r="H11" s="119">
        <v>1</v>
      </c>
    </row>
    <row r="12" spans="1:9">
      <c r="B12" s="613" t="s">
        <v>1351</v>
      </c>
      <c r="C12" s="432"/>
      <c r="D12" s="613" t="s">
        <v>2352</v>
      </c>
      <c r="E12" s="432"/>
      <c r="F12" s="613" t="s">
        <v>1353</v>
      </c>
      <c r="G12" s="432"/>
      <c r="H12" s="119">
        <v>1</v>
      </c>
    </row>
    <row r="13" spans="1:9">
      <c r="B13" s="613" t="s">
        <v>1351</v>
      </c>
      <c r="C13" s="432"/>
      <c r="D13" s="613" t="s">
        <v>2353</v>
      </c>
      <c r="E13" s="432"/>
      <c r="F13" s="613" t="s">
        <v>1353</v>
      </c>
      <c r="G13" s="432"/>
      <c r="H13" s="119">
        <v>1</v>
      </c>
    </row>
    <row r="14" spans="1:9">
      <c r="B14" s="613" t="s">
        <v>1351</v>
      </c>
      <c r="C14" s="432"/>
      <c r="D14" s="613" t="s">
        <v>2354</v>
      </c>
      <c r="E14" s="432"/>
      <c r="F14" s="613" t="s">
        <v>1354</v>
      </c>
      <c r="G14" s="432"/>
      <c r="H14" s="119">
        <v>1</v>
      </c>
    </row>
    <row r="15" spans="1:9">
      <c r="B15" s="613" t="s">
        <v>1351</v>
      </c>
      <c r="C15" s="432"/>
      <c r="D15" s="613" t="s">
        <v>2355</v>
      </c>
      <c r="E15" s="432"/>
      <c r="F15" s="613" t="s">
        <v>1352</v>
      </c>
      <c r="G15" s="432"/>
      <c r="H15" s="119">
        <v>1</v>
      </c>
    </row>
    <row r="16" spans="1:9">
      <c r="B16" s="613" t="s">
        <v>1351</v>
      </c>
      <c r="C16" s="432"/>
      <c r="D16" s="613" t="s">
        <v>2356</v>
      </c>
      <c r="E16" s="432"/>
      <c r="F16" s="613" t="s">
        <v>1352</v>
      </c>
      <c r="G16" s="432"/>
      <c r="H16" s="119">
        <v>1</v>
      </c>
    </row>
    <row r="17" spans="2:8">
      <c r="B17" s="613" t="s">
        <v>1351</v>
      </c>
      <c r="C17" s="432"/>
      <c r="D17" s="613" t="s">
        <v>2357</v>
      </c>
      <c r="E17" s="432"/>
      <c r="F17" s="613" t="s">
        <v>1352</v>
      </c>
      <c r="G17" s="432"/>
      <c r="H17" s="119">
        <v>1</v>
      </c>
    </row>
    <row r="18" spans="2:8">
      <c r="B18" s="613" t="s">
        <v>1351</v>
      </c>
      <c r="C18" s="432"/>
      <c r="D18" s="613" t="s">
        <v>2358</v>
      </c>
      <c r="E18" s="432"/>
      <c r="F18" s="613" t="s">
        <v>1355</v>
      </c>
      <c r="G18" s="432"/>
      <c r="H18" s="119">
        <v>1</v>
      </c>
    </row>
    <row r="19" spans="2:8">
      <c r="B19" s="613" t="s">
        <v>1351</v>
      </c>
      <c r="C19" s="432"/>
      <c r="D19" s="613" t="s">
        <v>2359</v>
      </c>
      <c r="E19" s="432"/>
      <c r="F19" s="613" t="s">
        <v>1354</v>
      </c>
      <c r="G19" s="432"/>
      <c r="H19" s="119">
        <v>1</v>
      </c>
    </row>
    <row r="20" spans="2:8">
      <c r="B20" s="613" t="s">
        <v>1356</v>
      </c>
      <c r="C20" s="432"/>
      <c r="D20" s="613" t="s">
        <v>2360</v>
      </c>
      <c r="E20" s="432"/>
      <c r="F20" s="613" t="s">
        <v>1354</v>
      </c>
      <c r="G20" s="432"/>
      <c r="H20" s="119">
        <v>1</v>
      </c>
    </row>
    <row r="21" spans="2:8">
      <c r="B21" s="613" t="s">
        <v>1356</v>
      </c>
      <c r="C21" s="432"/>
      <c r="D21" s="613" t="s">
        <v>2361</v>
      </c>
      <c r="E21" s="432"/>
      <c r="F21" s="613" t="s">
        <v>1357</v>
      </c>
      <c r="G21" s="432"/>
      <c r="H21" s="119">
        <v>1</v>
      </c>
    </row>
  </sheetData>
  <mergeCells count="52">
    <mergeCell ref="A1:D1"/>
    <mergeCell ref="G1:I1"/>
    <mergeCell ref="G2:I2"/>
    <mergeCell ref="A4:I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21:C21"/>
    <mergeCell ref="D21:E21"/>
    <mergeCell ref="F21:G21"/>
    <mergeCell ref="B19:C19"/>
    <mergeCell ref="D19:E19"/>
    <mergeCell ref="F19:G19"/>
    <mergeCell ref="B20:C20"/>
    <mergeCell ref="D20:E20"/>
    <mergeCell ref="F20:G2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5476296 &amp;C&amp;"Segoe UI,Regular"&amp;8Seite &amp;P von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1"/>
  <sheetViews>
    <sheetView showGridLines="0" workbookViewId="0">
      <pane ySplit="3" topLeftCell="A4" activePane="bottomLeft" state="frozen"/>
      <selection sqref="A1:J48"/>
      <selection pane="bottomLeft" activeCell="E29" sqref="E29:G29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30" t="s">
        <v>99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4.25" customHeight="1"/>
    <row r="6" spans="1:10" ht="24.75">
      <c r="B6" s="155" t="s">
        <v>100</v>
      </c>
      <c r="C6" s="156" t="s">
        <v>101</v>
      </c>
      <c r="D6" s="156" t="s">
        <v>102</v>
      </c>
      <c r="E6" s="435" t="s">
        <v>103</v>
      </c>
      <c r="F6" s="432"/>
      <c r="G6" s="433"/>
      <c r="H6" s="157" t="s">
        <v>2421</v>
      </c>
      <c r="I6" s="157" t="s">
        <v>2057</v>
      </c>
      <c r="J6" s="157" t="s">
        <v>3</v>
      </c>
    </row>
    <row r="7" spans="1:10">
      <c r="B7" s="158" t="s">
        <v>104</v>
      </c>
      <c r="C7" s="159" t="s">
        <v>105</v>
      </c>
      <c r="D7" s="159" t="s">
        <v>106</v>
      </c>
      <c r="E7" s="424" t="s">
        <v>107</v>
      </c>
      <c r="F7" s="422"/>
      <c r="G7" s="423"/>
      <c r="H7" s="160">
        <v>13848280.49</v>
      </c>
      <c r="I7" s="160">
        <v>13489723.75</v>
      </c>
      <c r="J7" s="160">
        <v>358556.74</v>
      </c>
    </row>
    <row r="8" spans="1:10">
      <c r="B8" s="161" t="s">
        <v>4</v>
      </c>
      <c r="C8" s="162" t="s">
        <v>108</v>
      </c>
      <c r="D8" s="162" t="s">
        <v>109</v>
      </c>
      <c r="E8" s="421" t="s">
        <v>110</v>
      </c>
      <c r="F8" s="422"/>
      <c r="G8" s="423"/>
      <c r="H8" s="163">
        <v>63274.87</v>
      </c>
      <c r="I8" s="163">
        <v>44707.89</v>
      </c>
      <c r="J8" s="163">
        <v>18566.98</v>
      </c>
    </row>
    <row r="9" spans="1:10">
      <c r="B9" s="161" t="s">
        <v>111</v>
      </c>
      <c r="C9" s="162" t="s">
        <v>112</v>
      </c>
      <c r="D9" s="162" t="s">
        <v>113</v>
      </c>
      <c r="E9" s="421" t="s">
        <v>110</v>
      </c>
      <c r="F9" s="422"/>
      <c r="G9" s="423"/>
      <c r="H9" s="163">
        <v>63274.87</v>
      </c>
      <c r="I9" s="163">
        <v>44707.89</v>
      </c>
      <c r="J9" s="163">
        <v>18566.98</v>
      </c>
    </row>
    <row r="10" spans="1:10">
      <c r="B10" s="161" t="s">
        <v>4</v>
      </c>
      <c r="C10" s="162" t="s">
        <v>114</v>
      </c>
      <c r="D10" s="162" t="s">
        <v>115</v>
      </c>
      <c r="E10" s="421" t="s">
        <v>116</v>
      </c>
      <c r="F10" s="422"/>
      <c r="G10" s="423"/>
      <c r="H10" s="163">
        <v>12970739.01</v>
      </c>
      <c r="I10" s="163">
        <v>12556035.01</v>
      </c>
      <c r="J10" s="163">
        <v>414704</v>
      </c>
    </row>
    <row r="11" spans="1:10">
      <c r="B11" s="161" t="s">
        <v>111</v>
      </c>
      <c r="C11" s="162" t="s">
        <v>117</v>
      </c>
      <c r="D11" s="162" t="s">
        <v>118</v>
      </c>
      <c r="E11" s="421" t="s">
        <v>119</v>
      </c>
      <c r="F11" s="422"/>
      <c r="G11" s="423"/>
      <c r="H11" s="163">
        <v>6475974.2800000003</v>
      </c>
      <c r="I11" s="163">
        <v>6325245.3300000001</v>
      </c>
      <c r="J11" s="163">
        <v>150728.95000000001</v>
      </c>
    </row>
    <row r="12" spans="1:10">
      <c r="B12" s="161" t="s">
        <v>111</v>
      </c>
      <c r="C12" s="162" t="s">
        <v>120</v>
      </c>
      <c r="D12" s="162" t="s">
        <v>121</v>
      </c>
      <c r="E12" s="421" t="s">
        <v>122</v>
      </c>
      <c r="F12" s="422"/>
      <c r="G12" s="423"/>
      <c r="H12" s="163">
        <v>2010824.69</v>
      </c>
      <c r="I12" s="163">
        <v>1822308.21</v>
      </c>
      <c r="J12" s="163">
        <v>188516.48000000001</v>
      </c>
    </row>
    <row r="13" spans="1:10">
      <c r="B13" s="161" t="s">
        <v>111</v>
      </c>
      <c r="C13" s="162" t="s">
        <v>123</v>
      </c>
      <c r="D13" s="162" t="s">
        <v>124</v>
      </c>
      <c r="E13" s="421" t="s">
        <v>125</v>
      </c>
      <c r="F13" s="422"/>
      <c r="G13" s="423"/>
      <c r="H13" s="163">
        <v>3033048</v>
      </c>
      <c r="I13" s="163">
        <v>3092233.41</v>
      </c>
      <c r="J13" s="163">
        <v>-59185.41</v>
      </c>
    </row>
    <row r="14" spans="1:10">
      <c r="B14" s="161" t="s">
        <v>111</v>
      </c>
      <c r="C14" s="162" t="s">
        <v>126</v>
      </c>
      <c r="D14" s="162" t="s">
        <v>127</v>
      </c>
      <c r="E14" s="421" t="s">
        <v>128</v>
      </c>
      <c r="F14" s="422"/>
      <c r="G14" s="423"/>
      <c r="H14" s="163">
        <v>177766.29</v>
      </c>
      <c r="I14" s="163">
        <v>182120.33</v>
      </c>
      <c r="J14" s="163">
        <v>-4354.04</v>
      </c>
    </row>
    <row r="15" spans="1:10">
      <c r="B15" s="161" t="s">
        <v>111</v>
      </c>
      <c r="C15" s="162" t="s">
        <v>129</v>
      </c>
      <c r="D15" s="162" t="s">
        <v>130</v>
      </c>
      <c r="E15" s="421" t="s">
        <v>131</v>
      </c>
      <c r="F15" s="422"/>
      <c r="G15" s="423"/>
      <c r="H15" s="163">
        <v>627723.71</v>
      </c>
      <c r="I15" s="163">
        <v>607706.21</v>
      </c>
      <c r="J15" s="163">
        <v>20017.5</v>
      </c>
    </row>
    <row r="16" spans="1:10">
      <c r="B16" s="161" t="s">
        <v>111</v>
      </c>
      <c r="C16" s="162" t="s">
        <v>132</v>
      </c>
      <c r="D16" s="162" t="s">
        <v>133</v>
      </c>
      <c r="E16" s="421" t="s">
        <v>134</v>
      </c>
      <c r="F16" s="422"/>
      <c r="G16" s="423"/>
      <c r="H16" s="163">
        <v>571551.53</v>
      </c>
      <c r="I16" s="163">
        <v>452571.01</v>
      </c>
      <c r="J16" s="163">
        <v>118980.52</v>
      </c>
    </row>
    <row r="17" spans="2:10">
      <c r="B17" s="161" t="s">
        <v>111</v>
      </c>
      <c r="C17" s="162" t="s">
        <v>135</v>
      </c>
      <c r="D17" s="162" t="s">
        <v>136</v>
      </c>
      <c r="E17" s="421" t="s">
        <v>137</v>
      </c>
      <c r="F17" s="422"/>
      <c r="G17" s="423"/>
      <c r="H17" s="163">
        <v>73850.509999999995</v>
      </c>
      <c r="I17" s="163">
        <v>73850.509999999995</v>
      </c>
      <c r="J17" s="163">
        <v>0</v>
      </c>
    </row>
    <row r="18" spans="2:10">
      <c r="B18" s="161" t="s">
        <v>111</v>
      </c>
      <c r="C18" s="162" t="s">
        <v>138</v>
      </c>
      <c r="D18" s="162" t="s">
        <v>139</v>
      </c>
      <c r="E18" s="421" t="s">
        <v>140</v>
      </c>
      <c r="F18" s="422"/>
      <c r="G18" s="423"/>
      <c r="H18" s="163">
        <v>0</v>
      </c>
      <c r="I18" s="163">
        <v>0</v>
      </c>
      <c r="J18" s="163">
        <v>0</v>
      </c>
    </row>
    <row r="19" spans="2:10">
      <c r="B19" s="161" t="s">
        <v>111</v>
      </c>
      <c r="C19" s="162" t="s">
        <v>2058</v>
      </c>
      <c r="D19" s="162" t="s">
        <v>2059</v>
      </c>
      <c r="E19" s="421" t="s">
        <v>2060</v>
      </c>
      <c r="F19" s="422"/>
      <c r="G19" s="423"/>
      <c r="H19" s="163">
        <v>0</v>
      </c>
      <c r="I19" s="163">
        <v>0</v>
      </c>
      <c r="J19" s="163">
        <v>0</v>
      </c>
    </row>
    <row r="20" spans="2:10">
      <c r="B20" s="161" t="s">
        <v>4</v>
      </c>
      <c r="C20" s="162" t="s">
        <v>141</v>
      </c>
      <c r="D20" s="162" t="s">
        <v>142</v>
      </c>
      <c r="E20" s="421" t="s">
        <v>143</v>
      </c>
      <c r="F20" s="422"/>
      <c r="G20" s="423"/>
      <c r="H20" s="163">
        <v>0</v>
      </c>
      <c r="I20" s="163">
        <v>0</v>
      </c>
      <c r="J20" s="163">
        <v>0</v>
      </c>
    </row>
    <row r="21" spans="2:10">
      <c r="B21" s="161" t="s">
        <v>111</v>
      </c>
      <c r="C21" s="162" t="s">
        <v>144</v>
      </c>
      <c r="D21" s="162" t="s">
        <v>145</v>
      </c>
      <c r="E21" s="421" t="s">
        <v>146</v>
      </c>
      <c r="F21" s="422"/>
      <c r="G21" s="423"/>
      <c r="H21" s="163">
        <v>0</v>
      </c>
      <c r="I21" s="163">
        <v>0</v>
      </c>
      <c r="J21" s="163">
        <v>0</v>
      </c>
    </row>
    <row r="22" spans="2:10">
      <c r="B22" s="161" t="s">
        <v>111</v>
      </c>
      <c r="C22" s="162" t="s">
        <v>147</v>
      </c>
      <c r="D22" s="162" t="s">
        <v>148</v>
      </c>
      <c r="E22" s="421" t="s">
        <v>149</v>
      </c>
      <c r="F22" s="422"/>
      <c r="G22" s="423"/>
      <c r="H22" s="163">
        <v>0</v>
      </c>
      <c r="I22" s="163">
        <v>0</v>
      </c>
      <c r="J22" s="163">
        <v>0</v>
      </c>
    </row>
    <row r="23" spans="2:10">
      <c r="B23" s="161" t="s">
        <v>111</v>
      </c>
      <c r="C23" s="162" t="s">
        <v>150</v>
      </c>
      <c r="D23" s="162" t="s">
        <v>151</v>
      </c>
      <c r="E23" s="421" t="s">
        <v>152</v>
      </c>
      <c r="F23" s="422"/>
      <c r="G23" s="423"/>
      <c r="H23" s="163">
        <v>0</v>
      </c>
      <c r="I23" s="163">
        <v>0</v>
      </c>
      <c r="J23" s="163">
        <v>0</v>
      </c>
    </row>
    <row r="24" spans="2:10">
      <c r="B24" s="161" t="s">
        <v>111</v>
      </c>
      <c r="C24" s="162" t="s">
        <v>153</v>
      </c>
      <c r="D24" s="162" t="s">
        <v>154</v>
      </c>
      <c r="E24" s="421" t="s">
        <v>155</v>
      </c>
      <c r="F24" s="422"/>
      <c r="G24" s="423"/>
      <c r="H24" s="163">
        <v>0</v>
      </c>
      <c r="I24" s="163">
        <v>0</v>
      </c>
      <c r="J24" s="163">
        <v>0</v>
      </c>
    </row>
    <row r="25" spans="2:10">
      <c r="B25" s="161" t="s">
        <v>4</v>
      </c>
      <c r="C25" s="162" t="s">
        <v>156</v>
      </c>
      <c r="D25" s="162" t="s">
        <v>157</v>
      </c>
      <c r="E25" s="421" t="s">
        <v>158</v>
      </c>
      <c r="F25" s="422"/>
      <c r="G25" s="423"/>
      <c r="H25" s="163">
        <v>0</v>
      </c>
      <c r="I25" s="163">
        <v>0</v>
      </c>
      <c r="J25" s="163">
        <v>0</v>
      </c>
    </row>
    <row r="26" spans="2:10">
      <c r="B26" s="161" t="s">
        <v>111</v>
      </c>
      <c r="C26" s="162" t="s">
        <v>159</v>
      </c>
      <c r="D26" s="162" t="s">
        <v>160</v>
      </c>
      <c r="E26" s="421" t="s">
        <v>161</v>
      </c>
      <c r="F26" s="422"/>
      <c r="G26" s="423"/>
      <c r="H26" s="163">
        <v>0</v>
      </c>
      <c r="I26" s="163">
        <v>0</v>
      </c>
      <c r="J26" s="163">
        <v>0</v>
      </c>
    </row>
    <row r="27" spans="2:10">
      <c r="B27" s="161" t="s">
        <v>111</v>
      </c>
      <c r="C27" s="162" t="s">
        <v>162</v>
      </c>
      <c r="D27" s="162" t="s">
        <v>163</v>
      </c>
      <c r="E27" s="421" t="s">
        <v>164</v>
      </c>
      <c r="F27" s="422"/>
      <c r="G27" s="423"/>
      <c r="H27" s="163">
        <v>0</v>
      </c>
      <c r="I27" s="163">
        <v>0</v>
      </c>
      <c r="J27" s="163">
        <v>0</v>
      </c>
    </row>
    <row r="28" spans="2:10">
      <c r="B28" s="161" t="s">
        <v>111</v>
      </c>
      <c r="C28" s="162" t="s">
        <v>165</v>
      </c>
      <c r="D28" s="162" t="s">
        <v>166</v>
      </c>
      <c r="E28" s="421" t="s">
        <v>167</v>
      </c>
      <c r="F28" s="422"/>
      <c r="G28" s="423"/>
      <c r="H28" s="163">
        <v>0</v>
      </c>
      <c r="I28" s="163">
        <v>0</v>
      </c>
      <c r="J28" s="163">
        <v>0</v>
      </c>
    </row>
    <row r="29" spans="2:10">
      <c r="B29" s="161" t="s">
        <v>111</v>
      </c>
      <c r="C29" s="162" t="s">
        <v>168</v>
      </c>
      <c r="D29" s="162" t="s">
        <v>169</v>
      </c>
      <c r="E29" s="421" t="s">
        <v>170</v>
      </c>
      <c r="F29" s="422"/>
      <c r="G29" s="423"/>
      <c r="H29" s="163">
        <v>0</v>
      </c>
      <c r="I29" s="163">
        <v>0</v>
      </c>
      <c r="J29" s="163">
        <v>0</v>
      </c>
    </row>
    <row r="30" spans="2:10">
      <c r="B30" s="161" t="s">
        <v>4</v>
      </c>
      <c r="C30" s="162" t="s">
        <v>171</v>
      </c>
      <c r="D30" s="162" t="s">
        <v>172</v>
      </c>
      <c r="E30" s="421" t="s">
        <v>173</v>
      </c>
      <c r="F30" s="422"/>
      <c r="G30" s="423"/>
      <c r="H30" s="163">
        <v>814266.61</v>
      </c>
      <c r="I30" s="163">
        <v>888980.85</v>
      </c>
      <c r="J30" s="163">
        <v>-74714.240000000005</v>
      </c>
    </row>
    <row r="31" spans="2:10">
      <c r="B31" s="161" t="s">
        <v>111</v>
      </c>
      <c r="C31" s="162" t="s">
        <v>174</v>
      </c>
      <c r="D31" s="162" t="s">
        <v>175</v>
      </c>
      <c r="E31" s="421" t="s">
        <v>176</v>
      </c>
      <c r="F31" s="422"/>
      <c r="G31" s="423"/>
      <c r="H31" s="163">
        <v>814266.61</v>
      </c>
      <c r="I31" s="163">
        <v>888980.85</v>
      </c>
      <c r="J31" s="163">
        <v>-74714.240000000005</v>
      </c>
    </row>
    <row r="32" spans="2:10">
      <c r="B32" s="161" t="s">
        <v>111</v>
      </c>
      <c r="C32" s="162" t="s">
        <v>177</v>
      </c>
      <c r="D32" s="162" t="s">
        <v>178</v>
      </c>
      <c r="E32" s="421" t="s">
        <v>179</v>
      </c>
      <c r="F32" s="422"/>
      <c r="G32" s="423"/>
      <c r="H32" s="163">
        <v>0</v>
      </c>
      <c r="I32" s="163">
        <v>0</v>
      </c>
      <c r="J32" s="163">
        <v>0</v>
      </c>
    </row>
    <row r="33" spans="2:10">
      <c r="B33" s="161" t="s">
        <v>111</v>
      </c>
      <c r="C33" s="162" t="s">
        <v>180</v>
      </c>
      <c r="D33" s="162" t="s">
        <v>181</v>
      </c>
      <c r="E33" s="421" t="s">
        <v>182</v>
      </c>
      <c r="F33" s="422"/>
      <c r="G33" s="423"/>
      <c r="H33" s="163">
        <v>0</v>
      </c>
      <c r="I33" s="163">
        <v>0</v>
      </c>
      <c r="J33" s="163">
        <v>0</v>
      </c>
    </row>
    <row r="34" spans="2:10">
      <c r="B34" s="158" t="s">
        <v>104</v>
      </c>
      <c r="C34" s="159" t="s">
        <v>183</v>
      </c>
      <c r="D34" s="159" t="s">
        <v>184</v>
      </c>
      <c r="E34" s="424" t="s">
        <v>185</v>
      </c>
      <c r="F34" s="422"/>
      <c r="G34" s="423"/>
      <c r="H34" s="160">
        <v>1337393.8799999999</v>
      </c>
      <c r="I34" s="160">
        <v>1339804.55</v>
      </c>
      <c r="J34" s="160">
        <v>-2410.67</v>
      </c>
    </row>
    <row r="35" spans="2:10">
      <c r="B35" s="161" t="s">
        <v>4</v>
      </c>
      <c r="C35" s="162" t="s">
        <v>186</v>
      </c>
      <c r="D35" s="162" t="s">
        <v>187</v>
      </c>
      <c r="E35" s="421" t="s">
        <v>188</v>
      </c>
      <c r="F35" s="422"/>
      <c r="G35" s="423"/>
      <c r="H35" s="163">
        <v>104450.78</v>
      </c>
      <c r="I35" s="163">
        <v>72091.58</v>
      </c>
      <c r="J35" s="163">
        <v>32359.200000000001</v>
      </c>
    </row>
    <row r="36" spans="2:10">
      <c r="B36" s="161" t="s">
        <v>111</v>
      </c>
      <c r="C36" s="162" t="s">
        <v>189</v>
      </c>
      <c r="D36" s="162" t="s">
        <v>190</v>
      </c>
      <c r="E36" s="421" t="s">
        <v>191</v>
      </c>
      <c r="F36" s="422"/>
      <c r="G36" s="423"/>
      <c r="H36" s="163">
        <v>63852.07</v>
      </c>
      <c r="I36" s="163">
        <v>49902.1</v>
      </c>
      <c r="J36" s="163">
        <v>13949.97</v>
      </c>
    </row>
    <row r="37" spans="2:10">
      <c r="B37" s="161" t="s">
        <v>111</v>
      </c>
      <c r="C37" s="162" t="s">
        <v>192</v>
      </c>
      <c r="D37" s="162" t="s">
        <v>193</v>
      </c>
      <c r="E37" s="421" t="s">
        <v>194</v>
      </c>
      <c r="F37" s="422"/>
      <c r="G37" s="423"/>
      <c r="H37" s="163">
        <v>31767.21</v>
      </c>
      <c r="I37" s="163">
        <v>20045.59</v>
      </c>
      <c r="J37" s="163">
        <v>11721.62</v>
      </c>
    </row>
    <row r="38" spans="2:10">
      <c r="B38" s="161" t="s">
        <v>111</v>
      </c>
      <c r="C38" s="162" t="s">
        <v>195</v>
      </c>
      <c r="D38" s="162" t="s">
        <v>196</v>
      </c>
      <c r="E38" s="421" t="s">
        <v>197</v>
      </c>
      <c r="F38" s="422"/>
      <c r="G38" s="423"/>
      <c r="H38" s="163">
        <v>0</v>
      </c>
      <c r="I38" s="163">
        <v>0</v>
      </c>
      <c r="J38" s="163">
        <v>0</v>
      </c>
    </row>
    <row r="39" spans="2:10">
      <c r="B39" s="161" t="s">
        <v>111</v>
      </c>
      <c r="C39" s="162" t="s">
        <v>198</v>
      </c>
      <c r="D39" s="162" t="s">
        <v>199</v>
      </c>
      <c r="E39" s="421" t="s">
        <v>200</v>
      </c>
      <c r="F39" s="422"/>
      <c r="G39" s="423"/>
      <c r="H39" s="163">
        <v>8831.5</v>
      </c>
      <c r="I39" s="163">
        <v>2143.89</v>
      </c>
      <c r="J39" s="163">
        <v>6687.61</v>
      </c>
    </row>
    <row r="40" spans="2:10">
      <c r="B40" s="161" t="s">
        <v>4</v>
      </c>
      <c r="C40" s="162" t="s">
        <v>201</v>
      </c>
      <c r="D40" s="162" t="s">
        <v>202</v>
      </c>
      <c r="E40" s="421" t="s">
        <v>203</v>
      </c>
      <c r="F40" s="422"/>
      <c r="G40" s="423"/>
      <c r="H40" s="163">
        <v>0</v>
      </c>
      <c r="I40" s="163">
        <v>0</v>
      </c>
      <c r="J40" s="163">
        <v>0</v>
      </c>
    </row>
    <row r="41" spans="2:10">
      <c r="B41" s="161" t="s">
        <v>111</v>
      </c>
      <c r="C41" s="162" t="s">
        <v>204</v>
      </c>
      <c r="D41" s="162" t="s">
        <v>205</v>
      </c>
      <c r="E41" s="421" t="s">
        <v>203</v>
      </c>
      <c r="F41" s="422"/>
      <c r="G41" s="423"/>
      <c r="H41" s="163">
        <v>0</v>
      </c>
      <c r="I41" s="163">
        <v>0</v>
      </c>
      <c r="J41" s="163">
        <v>0</v>
      </c>
    </row>
    <row r="42" spans="2:10">
      <c r="B42" s="161" t="s">
        <v>111</v>
      </c>
      <c r="C42" s="162" t="s">
        <v>206</v>
      </c>
      <c r="D42" s="162" t="s">
        <v>207</v>
      </c>
      <c r="E42" s="421" t="s">
        <v>208</v>
      </c>
      <c r="F42" s="422"/>
      <c r="G42" s="423"/>
      <c r="H42" s="163">
        <v>0</v>
      </c>
      <c r="I42" s="163">
        <v>0</v>
      </c>
      <c r="J42" s="163">
        <v>0</v>
      </c>
    </row>
    <row r="43" spans="2:10">
      <c r="B43" s="161" t="s">
        <v>4</v>
      </c>
      <c r="C43" s="162" t="s">
        <v>209</v>
      </c>
      <c r="D43" s="162" t="s">
        <v>210</v>
      </c>
      <c r="E43" s="421" t="s">
        <v>211</v>
      </c>
      <c r="F43" s="422"/>
      <c r="G43" s="423"/>
      <c r="H43" s="163">
        <v>1232943.1000000001</v>
      </c>
      <c r="I43" s="163">
        <v>1267712.97</v>
      </c>
      <c r="J43" s="163">
        <v>-34769.870000000003</v>
      </c>
    </row>
    <row r="44" spans="2:10">
      <c r="B44" s="161" t="s">
        <v>111</v>
      </c>
      <c r="C44" s="162" t="s">
        <v>212</v>
      </c>
      <c r="D44" s="162" t="s">
        <v>213</v>
      </c>
      <c r="E44" s="421" t="s">
        <v>214</v>
      </c>
      <c r="F44" s="422"/>
      <c r="G44" s="423"/>
      <c r="H44" s="163">
        <v>10550.52</v>
      </c>
      <c r="I44" s="163">
        <v>2356.14</v>
      </c>
      <c r="J44" s="163">
        <v>8194.3799999999992</v>
      </c>
    </row>
    <row r="45" spans="2:10">
      <c r="B45" s="161" t="s">
        <v>111</v>
      </c>
      <c r="C45" s="162" t="s">
        <v>215</v>
      </c>
      <c r="D45" s="162" t="s">
        <v>216</v>
      </c>
      <c r="E45" s="421" t="s">
        <v>217</v>
      </c>
      <c r="F45" s="422"/>
      <c r="G45" s="423"/>
      <c r="H45" s="163">
        <v>1222392.58</v>
      </c>
      <c r="I45" s="163">
        <v>1265356.83</v>
      </c>
      <c r="J45" s="163">
        <v>-42964.25</v>
      </c>
    </row>
    <row r="46" spans="2:10">
      <c r="B46" s="161" t="s">
        <v>4</v>
      </c>
      <c r="C46" s="162" t="s">
        <v>218</v>
      </c>
      <c r="D46" s="162" t="s">
        <v>219</v>
      </c>
      <c r="E46" s="421" t="s">
        <v>220</v>
      </c>
      <c r="F46" s="422"/>
      <c r="G46" s="423"/>
      <c r="H46" s="163">
        <v>0</v>
      </c>
      <c r="I46" s="163">
        <v>0</v>
      </c>
      <c r="J46" s="163">
        <v>0</v>
      </c>
    </row>
    <row r="47" spans="2:10">
      <c r="B47" s="161" t="s">
        <v>111</v>
      </c>
      <c r="C47" s="162" t="s">
        <v>221</v>
      </c>
      <c r="D47" s="162" t="s">
        <v>222</v>
      </c>
      <c r="E47" s="421" t="s">
        <v>220</v>
      </c>
      <c r="F47" s="422"/>
      <c r="G47" s="423"/>
      <c r="H47" s="163">
        <v>0</v>
      </c>
      <c r="I47" s="163">
        <v>0</v>
      </c>
      <c r="J47" s="163">
        <v>0</v>
      </c>
    </row>
    <row r="48" spans="2:10">
      <c r="B48" s="161" t="s">
        <v>4</v>
      </c>
      <c r="C48" s="162" t="s">
        <v>223</v>
      </c>
      <c r="D48" s="162" t="s">
        <v>224</v>
      </c>
      <c r="E48" s="421" t="s">
        <v>225</v>
      </c>
      <c r="F48" s="422"/>
      <c r="G48" s="423"/>
      <c r="H48" s="163">
        <v>0</v>
      </c>
      <c r="I48" s="163">
        <v>0</v>
      </c>
      <c r="J48" s="163">
        <v>0</v>
      </c>
    </row>
    <row r="49" spans="2:10">
      <c r="B49" s="161" t="s">
        <v>111</v>
      </c>
      <c r="C49" s="162" t="s">
        <v>226</v>
      </c>
      <c r="D49" s="162" t="s">
        <v>227</v>
      </c>
      <c r="E49" s="421" t="s">
        <v>225</v>
      </c>
      <c r="F49" s="422"/>
      <c r="G49" s="423"/>
      <c r="H49" s="163">
        <v>0</v>
      </c>
      <c r="I49" s="163">
        <v>0</v>
      </c>
      <c r="J49" s="163">
        <v>0</v>
      </c>
    </row>
    <row r="50" spans="2:10">
      <c r="B50" s="164" t="s">
        <v>11</v>
      </c>
      <c r="C50" s="165" t="s">
        <v>228</v>
      </c>
      <c r="D50" s="165" t="s">
        <v>228</v>
      </c>
      <c r="E50" s="425" t="s">
        <v>229</v>
      </c>
      <c r="F50" s="426"/>
      <c r="G50" s="427"/>
      <c r="H50" s="166">
        <v>15185674.369999999</v>
      </c>
      <c r="I50" s="166">
        <v>14829528.300000001</v>
      </c>
      <c r="J50" s="166">
        <v>356146.07</v>
      </c>
    </row>
    <row r="51" spans="2:10" ht="0" hidden="1" customHeight="1"/>
  </sheetData>
  <mergeCells count="49">
    <mergeCell ref="E13:G13"/>
    <mergeCell ref="A1:E1"/>
    <mergeCell ref="G1:J1"/>
    <mergeCell ref="G2:J2"/>
    <mergeCell ref="A4:J4"/>
    <mergeCell ref="E6:G6"/>
    <mergeCell ref="E7:G7"/>
    <mergeCell ref="E8:G8"/>
    <mergeCell ref="E9:G9"/>
    <mergeCell ref="E10:G10"/>
    <mergeCell ref="E11:G11"/>
    <mergeCell ref="E12:G12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50:G50"/>
    <mergeCell ref="E49:G49"/>
    <mergeCell ref="E38:G38"/>
    <mergeCell ref="E39:G39"/>
    <mergeCell ref="E40:G40"/>
    <mergeCell ref="E41:G41"/>
    <mergeCell ref="E42:G42"/>
    <mergeCell ref="E43:G43"/>
    <mergeCell ref="E44:G44"/>
    <mergeCell ref="E45:G45"/>
    <mergeCell ref="E46:G46"/>
    <mergeCell ref="E47:G47"/>
    <mergeCell ref="E48:G48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12"/>
  <sheetViews>
    <sheetView showGridLines="0" workbookViewId="0">
      <pane ySplit="3" topLeftCell="A4" activePane="bottomLeft" state="frozen"/>
      <selection activeCell="J38" activeCellId="1" sqref="S10 I38:J43"/>
      <selection pane="bottomLeft" activeCell="S18" sqref="S18"/>
    </sheetView>
  </sheetViews>
  <sheetFormatPr baseColWidth="10" defaultRowHeight="15"/>
  <cols>
    <col min="1" max="1" width="0.140625" style="308" customWidth="1"/>
    <col min="2" max="2" width="55.42578125" style="308" customWidth="1"/>
    <col min="3" max="3" width="11.28515625" style="308" customWidth="1"/>
    <col min="4" max="4" width="6.5703125" style="308" customWidth="1"/>
    <col min="5" max="5" width="12.42578125" style="308" customWidth="1"/>
    <col min="6" max="6" width="2.42578125" style="308" customWidth="1"/>
    <col min="7" max="7" width="10" style="308" customWidth="1"/>
    <col min="8" max="8" width="17.85546875" style="308" customWidth="1"/>
    <col min="9" max="9" width="9.140625" style="308" customWidth="1"/>
    <col min="10" max="10" width="15.28515625" style="308" customWidth="1"/>
    <col min="11" max="11" width="0" style="308" hidden="1" customWidth="1"/>
    <col min="12" max="16384" width="11.42578125" style="308"/>
  </cols>
  <sheetData>
    <row r="1" spans="1:10" ht="11.1" customHeight="1">
      <c r="A1" s="428" t="s">
        <v>0</v>
      </c>
      <c r="B1" s="422"/>
      <c r="C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97" t="s">
        <v>1358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2" customHeight="1">
      <c r="A5" s="617" t="s">
        <v>1323</v>
      </c>
      <c r="B5" s="422"/>
      <c r="C5" s="422"/>
      <c r="D5" s="422"/>
      <c r="E5" s="422"/>
      <c r="F5" s="422"/>
      <c r="G5" s="422"/>
      <c r="H5" s="422"/>
      <c r="I5" s="422"/>
      <c r="J5" s="422"/>
    </row>
    <row r="6" spans="1:10" ht="0.95" customHeight="1"/>
    <row r="7" spans="1:10" ht="11.25" customHeight="1">
      <c r="A7" s="581" t="s">
        <v>1359</v>
      </c>
      <c r="B7" s="422"/>
      <c r="C7" s="422"/>
      <c r="D7" s="422"/>
      <c r="E7" s="422"/>
      <c r="F7" s="422"/>
      <c r="G7" s="422"/>
      <c r="H7" s="422"/>
      <c r="I7" s="422"/>
      <c r="J7" s="422"/>
    </row>
    <row r="8" spans="1:10" ht="8.85" customHeight="1"/>
    <row r="9" spans="1:10" ht="27">
      <c r="B9" s="112" t="s">
        <v>1360</v>
      </c>
      <c r="C9" s="616" t="s">
        <v>1361</v>
      </c>
      <c r="D9" s="433"/>
      <c r="E9" s="334" t="s">
        <v>2362</v>
      </c>
      <c r="F9" s="616" t="s">
        <v>2575</v>
      </c>
      <c r="G9" s="433"/>
      <c r="H9" s="334" t="s">
        <v>1362</v>
      </c>
      <c r="I9" s="334" t="s">
        <v>1363</v>
      </c>
      <c r="J9" s="334" t="s">
        <v>2363</v>
      </c>
    </row>
    <row r="10" spans="1:10">
      <c r="B10" s="326" t="s">
        <v>1364</v>
      </c>
      <c r="C10" s="580"/>
      <c r="D10" s="433"/>
      <c r="E10" s="326"/>
      <c r="F10" s="580"/>
      <c r="G10" s="433"/>
      <c r="H10" s="326"/>
      <c r="I10" s="241" t="s">
        <v>228</v>
      </c>
      <c r="J10" s="326"/>
    </row>
    <row r="11" spans="1:10" ht="15" customHeight="1">
      <c r="B11" s="615" t="s">
        <v>2364</v>
      </c>
      <c r="C11" s="432"/>
      <c r="D11" s="432"/>
      <c r="E11" s="432"/>
      <c r="F11" s="432"/>
      <c r="G11" s="432"/>
      <c r="H11" s="432"/>
      <c r="I11" s="432"/>
      <c r="J11" s="433"/>
    </row>
    <row r="12" spans="1:10">
      <c r="B12" s="326" t="s">
        <v>1227</v>
      </c>
      <c r="C12" s="580"/>
      <c r="D12" s="433"/>
      <c r="E12" s="326"/>
      <c r="F12" s="580"/>
      <c r="G12" s="433"/>
      <c r="H12" s="326"/>
      <c r="I12" s="242" t="s">
        <v>228</v>
      </c>
      <c r="J12" s="326"/>
    </row>
  </sheetData>
  <mergeCells count="13">
    <mergeCell ref="A7:J7"/>
    <mergeCell ref="F9:G9"/>
    <mergeCell ref="A1:C1"/>
    <mergeCell ref="G1:J1"/>
    <mergeCell ref="G2:J2"/>
    <mergeCell ref="A4:J4"/>
    <mergeCell ref="A5:J5"/>
    <mergeCell ref="F10:G10"/>
    <mergeCell ref="B11:J11"/>
    <mergeCell ref="C12:D12"/>
    <mergeCell ref="F12:G12"/>
    <mergeCell ref="C9:D9"/>
    <mergeCell ref="C10:D10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5476322 &amp;C&amp;"Segoe UI,Regular"&amp;8Seite &amp;P von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L11"/>
  <sheetViews>
    <sheetView showGridLines="0" workbookViewId="0">
      <pane ySplit="3" topLeftCell="A4" activePane="bottomLeft" state="frozen"/>
      <selection activeCell="J38" activeCellId="1" sqref="S10 I38:J43"/>
      <selection pane="bottomLeft" activeCell="P11" sqref="P11"/>
    </sheetView>
  </sheetViews>
  <sheetFormatPr baseColWidth="10" defaultRowHeight="15"/>
  <cols>
    <col min="1" max="1" width="0.28515625" style="308" customWidth="1"/>
    <col min="2" max="2" width="40.7109375" style="308" customWidth="1"/>
    <col min="3" max="3" width="15.140625" style="308" customWidth="1"/>
    <col min="4" max="4" width="10.7109375" style="308" customWidth="1"/>
    <col min="5" max="5" width="2.28515625" style="308" customWidth="1"/>
    <col min="6" max="6" width="13" style="308" customWidth="1"/>
    <col min="7" max="7" width="6" style="308" customWidth="1"/>
    <col min="8" max="8" width="12.85546875" style="308" customWidth="1"/>
    <col min="9" max="11" width="13" style="308" customWidth="1"/>
    <col min="12" max="12" width="0.42578125" style="308" customWidth="1"/>
    <col min="13" max="13" width="0" style="308" hidden="1" customWidth="1"/>
    <col min="14" max="16384" width="11.42578125" style="308"/>
  </cols>
  <sheetData>
    <row r="1" spans="1:12" ht="11.1" customHeight="1">
      <c r="A1" s="428" t="s">
        <v>0</v>
      </c>
      <c r="B1" s="422"/>
      <c r="C1" s="422"/>
      <c r="D1" s="422"/>
      <c r="H1" s="429"/>
      <c r="I1" s="422"/>
      <c r="J1" s="422"/>
      <c r="K1" s="422"/>
      <c r="L1" s="422"/>
    </row>
    <row r="2" spans="1:12" ht="11.1" customHeight="1">
      <c r="H2" s="429"/>
      <c r="I2" s="422"/>
      <c r="J2" s="422"/>
      <c r="K2" s="422"/>
      <c r="L2" s="422"/>
    </row>
    <row r="3" spans="1:12" ht="6.4" customHeight="1"/>
    <row r="4" spans="1:12" ht="14.1" customHeight="1">
      <c r="A4" s="430" t="s">
        <v>1365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</row>
    <row r="5" spans="1:12" ht="12.4" customHeight="1"/>
    <row r="6" spans="1:12" ht="36">
      <c r="B6" s="243" t="s">
        <v>1360</v>
      </c>
      <c r="C6" s="389" t="s">
        <v>1366</v>
      </c>
      <c r="D6" s="622" t="s">
        <v>1367</v>
      </c>
      <c r="E6" s="432"/>
      <c r="F6" s="338" t="s">
        <v>1368</v>
      </c>
      <c r="G6" s="622" t="s">
        <v>1369</v>
      </c>
      <c r="H6" s="432"/>
      <c r="I6" s="338" t="s">
        <v>1370</v>
      </c>
      <c r="J6" s="389" t="s">
        <v>1371</v>
      </c>
      <c r="K6" s="244" t="s">
        <v>1372</v>
      </c>
    </row>
    <row r="7" spans="1:12">
      <c r="B7" s="245" t="s">
        <v>1373</v>
      </c>
      <c r="C7" s="246" t="s">
        <v>1374</v>
      </c>
      <c r="D7" s="620">
        <v>8856.36</v>
      </c>
      <c r="E7" s="426"/>
      <c r="F7" s="336">
        <v>0</v>
      </c>
      <c r="G7" s="620">
        <v>4017.05</v>
      </c>
      <c r="H7" s="426"/>
      <c r="I7" s="336">
        <v>0</v>
      </c>
      <c r="J7" s="246">
        <v>0</v>
      </c>
      <c r="K7" s="247">
        <v>0</v>
      </c>
    </row>
    <row r="8" spans="1:12">
      <c r="B8" s="245" t="s">
        <v>1375</v>
      </c>
      <c r="C8" s="246" t="s">
        <v>1374</v>
      </c>
      <c r="D8" s="620">
        <v>1855.8</v>
      </c>
      <c r="E8" s="426"/>
      <c r="F8" s="336">
        <v>0</v>
      </c>
      <c r="G8" s="620">
        <v>763.89</v>
      </c>
      <c r="H8" s="426"/>
      <c r="I8" s="336">
        <v>0</v>
      </c>
      <c r="J8" s="246">
        <v>0</v>
      </c>
      <c r="K8" s="247">
        <v>0</v>
      </c>
    </row>
    <row r="9" spans="1:12">
      <c r="B9" s="248" t="s">
        <v>1227</v>
      </c>
      <c r="C9" s="249" t="s">
        <v>228</v>
      </c>
      <c r="D9" s="621">
        <v>10712.16</v>
      </c>
      <c r="E9" s="426"/>
      <c r="F9" s="337">
        <v>0</v>
      </c>
      <c r="G9" s="621">
        <v>4780.9399999999996</v>
      </c>
      <c r="H9" s="426"/>
      <c r="I9" s="337">
        <v>0</v>
      </c>
      <c r="J9" s="249" t="s">
        <v>228</v>
      </c>
      <c r="K9" s="250">
        <v>0</v>
      </c>
    </row>
    <row r="10" spans="1:12" ht="15" customHeight="1">
      <c r="B10" s="618" t="s">
        <v>2364</v>
      </c>
      <c r="C10" s="426"/>
      <c r="D10" s="426"/>
      <c r="E10" s="426"/>
      <c r="F10" s="426"/>
      <c r="G10" s="426"/>
      <c r="H10" s="426"/>
      <c r="I10" s="426"/>
      <c r="J10" s="426"/>
      <c r="K10" s="427"/>
    </row>
    <row r="11" spans="1:12">
      <c r="B11" s="248" t="s">
        <v>1227</v>
      </c>
      <c r="C11" s="249" t="s">
        <v>228</v>
      </c>
      <c r="D11" s="619"/>
      <c r="E11" s="426"/>
      <c r="F11" s="335"/>
      <c r="G11" s="619"/>
      <c r="H11" s="426"/>
      <c r="I11" s="335"/>
      <c r="J11" s="249" t="s">
        <v>228</v>
      </c>
      <c r="K11" s="251"/>
    </row>
  </sheetData>
  <mergeCells count="15">
    <mergeCell ref="A1:D1"/>
    <mergeCell ref="H1:L1"/>
    <mergeCell ref="H2:L2"/>
    <mergeCell ref="A4:L4"/>
    <mergeCell ref="D6:E6"/>
    <mergeCell ref="G6:H6"/>
    <mergeCell ref="B10:K10"/>
    <mergeCell ref="D11:E11"/>
    <mergeCell ref="G11:H11"/>
    <mergeCell ref="D7:E7"/>
    <mergeCell ref="G7:H7"/>
    <mergeCell ref="D8:E8"/>
    <mergeCell ref="G8:H8"/>
    <mergeCell ref="D9:E9"/>
    <mergeCell ref="G9:H9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5476313 &amp;C&amp;"Segoe UI,Regular"&amp;8Seite &amp;P von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C22"/>
  <sheetViews>
    <sheetView showGridLines="0" workbookViewId="0">
      <pane ySplit="3" topLeftCell="A4" activePane="bottomLeft" state="frozen"/>
      <selection activeCell="J38" activeCellId="1" sqref="S10 I38:J43"/>
      <selection pane="bottomLeft" activeCell="F9" sqref="F9"/>
    </sheetView>
  </sheetViews>
  <sheetFormatPr baseColWidth="10" defaultRowHeight="15"/>
  <cols>
    <col min="1" max="1" width="66.85546875" style="308" customWidth="1"/>
    <col min="2" max="2" width="21.28515625" style="308" customWidth="1"/>
    <col min="3" max="3" width="52.140625" style="308" customWidth="1"/>
    <col min="4" max="4" width="0" style="308" hidden="1" customWidth="1"/>
    <col min="5" max="16384" width="11.42578125" style="308"/>
  </cols>
  <sheetData>
    <row r="1" spans="1:3" ht="11.1" customHeight="1">
      <c r="A1" s="309" t="s">
        <v>0</v>
      </c>
      <c r="C1" s="310"/>
    </row>
    <row r="2" spans="1:3" ht="11.1" customHeight="1">
      <c r="C2" s="310"/>
    </row>
    <row r="3" spans="1:3" ht="6.4" customHeight="1"/>
    <row r="4" spans="1:3" ht="14.1" customHeight="1">
      <c r="A4" s="430" t="s">
        <v>2365</v>
      </c>
      <c r="B4" s="422"/>
      <c r="C4" s="422"/>
    </row>
    <row r="5" spans="1:3" ht="15.4" customHeight="1"/>
    <row r="17" s="308" customFormat="1"/>
    <row r="18" s="308" customFormat="1"/>
    <row r="19" s="308" customFormat="1"/>
    <row r="20" s="308" customFormat="1"/>
    <row r="21" s="308" customFormat="1"/>
    <row r="22" s="308" customFormat="1"/>
  </sheetData>
  <mergeCells count="1">
    <mergeCell ref="A4:C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5476310 &amp;C&amp;"Segoe UI,Regular"&amp;8Seite &amp;P von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C5"/>
  <sheetViews>
    <sheetView showGridLines="0" workbookViewId="0">
      <pane ySplit="3" topLeftCell="A4" activePane="bottomLeft" state="frozen"/>
      <selection activeCell="J38" activeCellId="1" sqref="S10 I38:J43"/>
      <selection pane="bottomLeft" activeCell="E4" sqref="E4"/>
    </sheetView>
  </sheetViews>
  <sheetFormatPr baseColWidth="10" defaultRowHeight="15"/>
  <cols>
    <col min="1" max="1" width="66.85546875" style="308" customWidth="1"/>
    <col min="2" max="2" width="21.28515625" style="308" customWidth="1"/>
    <col min="3" max="3" width="52.140625" style="308" customWidth="1"/>
    <col min="4" max="4" width="0" style="308" hidden="1" customWidth="1"/>
    <col min="5" max="16384" width="11.42578125" style="308"/>
  </cols>
  <sheetData>
    <row r="1" spans="1:3" ht="33.75" customHeight="1">
      <c r="A1" s="309" t="s">
        <v>0</v>
      </c>
      <c r="C1" s="310"/>
    </row>
    <row r="2" spans="1:3" ht="33.75" customHeight="1">
      <c r="C2" s="310"/>
    </row>
    <row r="3" spans="1:3" ht="33.75" customHeight="1"/>
    <row r="4" spans="1:3" ht="33.75" customHeight="1">
      <c r="A4" s="430" t="s">
        <v>2009</v>
      </c>
      <c r="B4" s="422"/>
      <c r="C4" s="422"/>
    </row>
    <row r="5" spans="1:3" ht="33.75" customHeight="1"/>
  </sheetData>
  <mergeCells count="1">
    <mergeCell ref="A4:C4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5476311 &amp;C&amp;"Segoe UI,Regular"&amp;8Seite &amp;P von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9"/>
  <sheetViews>
    <sheetView showGridLines="0" workbookViewId="0">
      <pane ySplit="3" topLeftCell="A4" activePane="bottomLeft" state="frozen"/>
      <selection activeCell="J38" activeCellId="1" sqref="S10 I38:J43"/>
      <selection pane="bottomLeft" activeCell="O14" sqref="O14"/>
    </sheetView>
  </sheetViews>
  <sheetFormatPr baseColWidth="10" defaultRowHeight="15"/>
  <cols>
    <col min="1" max="1" width="0.28515625" style="308" customWidth="1"/>
    <col min="2" max="2" width="42.7109375" style="308" customWidth="1"/>
    <col min="3" max="3" width="16.140625" style="308" customWidth="1"/>
    <col min="4" max="4" width="7.85546875" style="308" customWidth="1"/>
    <col min="5" max="5" width="8.42578125" style="308" customWidth="1"/>
    <col min="6" max="6" width="12.85546875" style="308" customWidth="1"/>
    <col min="7" max="7" width="3.28515625" style="308" customWidth="1"/>
    <col min="8" max="10" width="16.140625" style="308" customWidth="1"/>
    <col min="11" max="11" width="0.28515625" style="308" customWidth="1"/>
    <col min="12" max="12" width="0" style="308" hidden="1" customWidth="1"/>
    <col min="13" max="16384" width="11.42578125" style="308"/>
  </cols>
  <sheetData>
    <row r="1" spans="1:11" ht="11.1" customHeight="1">
      <c r="A1" s="428" t="s">
        <v>0</v>
      </c>
      <c r="B1" s="422"/>
      <c r="C1" s="422"/>
      <c r="D1" s="422"/>
      <c r="G1" s="429"/>
      <c r="H1" s="422"/>
      <c r="I1" s="422"/>
      <c r="J1" s="422"/>
      <c r="K1" s="422"/>
    </row>
    <row r="2" spans="1:11" ht="11.1" customHeight="1">
      <c r="G2" s="429"/>
      <c r="H2" s="422"/>
      <c r="I2" s="422"/>
      <c r="J2" s="422"/>
      <c r="K2" s="422"/>
    </row>
    <row r="3" spans="1:11" ht="6.4" customHeight="1"/>
    <row r="4" spans="1:11" ht="14.1" customHeight="1">
      <c r="A4" s="430" t="s">
        <v>1376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</row>
    <row r="5" spans="1:11" ht="13.15" customHeight="1"/>
    <row r="6" spans="1:11" ht="60" customHeight="1">
      <c r="B6" s="339" t="s">
        <v>1377</v>
      </c>
      <c r="C6" s="339" t="s">
        <v>2576</v>
      </c>
      <c r="D6" s="623" t="s">
        <v>2577</v>
      </c>
      <c r="E6" s="432"/>
      <c r="F6" s="623" t="s">
        <v>2578</v>
      </c>
      <c r="G6" s="432"/>
      <c r="H6" s="339" t="s">
        <v>2366</v>
      </c>
      <c r="I6" s="339" t="s">
        <v>2579</v>
      </c>
      <c r="J6" s="345" t="s">
        <v>2580</v>
      </c>
    </row>
    <row r="7" spans="1:11">
      <c r="B7" s="252" t="s">
        <v>1227</v>
      </c>
      <c r="C7" s="335"/>
      <c r="D7" s="619"/>
      <c r="E7" s="426"/>
      <c r="F7" s="619"/>
      <c r="G7" s="426"/>
      <c r="H7" s="335"/>
      <c r="I7" s="335"/>
      <c r="J7" s="251"/>
    </row>
    <row r="8" spans="1:11" ht="0" hidden="1" customHeight="1"/>
    <row r="9" spans="1:11" ht="16.7" customHeight="1"/>
  </sheetData>
  <mergeCells count="8">
    <mergeCell ref="D7:E7"/>
    <mergeCell ref="F7:G7"/>
    <mergeCell ref="A1:D1"/>
    <mergeCell ref="G1:K1"/>
    <mergeCell ref="G2:K2"/>
    <mergeCell ref="A4:K4"/>
    <mergeCell ref="D6:E6"/>
    <mergeCell ref="F6:G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5476295 &amp;C&amp;"Segoe UI,Regular"&amp;8Seite &amp;P von &amp;N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9"/>
  <sheetViews>
    <sheetView showGridLines="0" workbookViewId="0">
      <pane ySplit="3" topLeftCell="A4" activePane="bottomLeft" state="frozen"/>
      <selection activeCell="J38" activeCellId="1" sqref="S10 I38:J43"/>
      <selection pane="bottomLeft" activeCell="P17" sqref="P17"/>
    </sheetView>
  </sheetViews>
  <sheetFormatPr baseColWidth="10" defaultRowHeight="15"/>
  <cols>
    <col min="1" max="1" width="0.42578125" style="308" customWidth="1"/>
    <col min="2" max="2" width="45.140625" style="308" customWidth="1"/>
    <col min="3" max="3" width="18.85546875" style="308" customWidth="1"/>
    <col min="4" max="4" width="2.5703125" style="308" customWidth="1"/>
    <col min="5" max="5" width="16.28515625" style="308" customWidth="1"/>
    <col min="6" max="6" width="4.85546875" style="308" customWidth="1"/>
    <col min="7" max="7" width="14" style="308" customWidth="1"/>
    <col min="8" max="9" width="18.85546875" style="308" customWidth="1"/>
    <col min="10" max="10" width="0.42578125" style="308" customWidth="1"/>
    <col min="11" max="11" width="0" style="308" hidden="1" customWidth="1"/>
    <col min="12" max="16384" width="11.42578125" style="308"/>
  </cols>
  <sheetData>
    <row r="1" spans="1:10" ht="11.1" customHeight="1">
      <c r="A1" s="428" t="s">
        <v>0</v>
      </c>
      <c r="B1" s="422"/>
      <c r="C1" s="422"/>
      <c r="D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30" t="s">
        <v>2367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4.25" customHeight="1"/>
    <row r="6" spans="1:10" ht="31.5">
      <c r="B6" s="319" t="s">
        <v>1378</v>
      </c>
      <c r="C6" s="341" t="s">
        <v>2581</v>
      </c>
      <c r="D6" s="627" t="s">
        <v>1379</v>
      </c>
      <c r="E6" s="432"/>
      <c r="F6" s="627" t="s">
        <v>1380</v>
      </c>
      <c r="G6" s="432"/>
      <c r="H6" s="341" t="s">
        <v>1381</v>
      </c>
      <c r="I6" s="346" t="s">
        <v>1382</v>
      </c>
    </row>
    <row r="7" spans="1:10">
      <c r="B7" s="322" t="s">
        <v>1227</v>
      </c>
      <c r="C7" s="340">
        <v>0</v>
      </c>
      <c r="D7" s="625">
        <v>0</v>
      </c>
      <c r="E7" s="426"/>
      <c r="F7" s="626" t="s">
        <v>228</v>
      </c>
      <c r="G7" s="426"/>
      <c r="H7" s="343" t="s">
        <v>228</v>
      </c>
      <c r="I7" s="253" t="s">
        <v>228</v>
      </c>
    </row>
    <row r="8" spans="1:10" ht="12" customHeight="1">
      <c r="B8" s="624" t="s">
        <v>2368</v>
      </c>
      <c r="C8" s="426"/>
      <c r="D8" s="426"/>
      <c r="E8" s="426"/>
      <c r="F8" s="426"/>
      <c r="G8" s="426"/>
      <c r="H8" s="426"/>
      <c r="I8" s="427"/>
    </row>
    <row r="9" spans="1:10" ht="9.1999999999999993" customHeight="1">
      <c r="B9" s="322" t="s">
        <v>1227</v>
      </c>
      <c r="C9" s="340">
        <v>0</v>
      </c>
      <c r="D9" s="625">
        <v>0</v>
      </c>
      <c r="E9" s="426"/>
      <c r="F9" s="626" t="s">
        <v>228</v>
      </c>
      <c r="G9" s="426"/>
      <c r="H9" s="343" t="s">
        <v>228</v>
      </c>
      <c r="I9" s="253" t="s">
        <v>228</v>
      </c>
    </row>
  </sheetData>
  <mergeCells count="11">
    <mergeCell ref="A1:D1"/>
    <mergeCell ref="G1:J1"/>
    <mergeCell ref="G2:J2"/>
    <mergeCell ref="A4:J4"/>
    <mergeCell ref="D6:E6"/>
    <mergeCell ref="F6:G6"/>
    <mergeCell ref="B8:I8"/>
    <mergeCell ref="D9:E9"/>
    <mergeCell ref="F9:G9"/>
    <mergeCell ref="D7:E7"/>
    <mergeCell ref="F7:G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5476316 &amp;C&amp;"Segoe UI,Regular"&amp;8Seite &amp;P von &amp;N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Q11"/>
  <sheetViews>
    <sheetView showGridLines="0" workbookViewId="0">
      <pane ySplit="3" topLeftCell="A4" activePane="bottomLeft" state="frozen"/>
      <selection activeCell="J38" activeCellId="1" sqref="S10 I38:J43"/>
      <selection pane="bottomLeft" activeCell="P20" sqref="P20"/>
    </sheetView>
  </sheetViews>
  <sheetFormatPr baseColWidth="10" defaultRowHeight="15"/>
  <cols>
    <col min="1" max="1" width="0.28515625" style="308" customWidth="1"/>
    <col min="2" max="2" width="15.7109375" style="308" customWidth="1"/>
    <col min="3" max="3" width="5.42578125" style="308" customWidth="1"/>
    <col min="4" max="4" width="10.140625" style="308" customWidth="1"/>
    <col min="5" max="5" width="10.85546875" style="308" customWidth="1"/>
    <col min="6" max="7" width="10.28515625" style="308" customWidth="1"/>
    <col min="8" max="8" width="4.140625" style="308" customWidth="1"/>
    <col min="9" max="9" width="6.28515625" style="308" customWidth="1"/>
    <col min="10" max="10" width="10.28515625" style="308" customWidth="1"/>
    <col min="11" max="11" width="4.5703125" style="308" customWidth="1"/>
    <col min="12" max="12" width="5.5703125" style="308" customWidth="1"/>
    <col min="13" max="13" width="10.28515625" style="308" customWidth="1"/>
    <col min="14" max="16" width="12" style="308" customWidth="1"/>
    <col min="17" max="17" width="0.42578125" style="308" customWidth="1"/>
    <col min="18" max="18" width="0" style="308" hidden="1" customWidth="1"/>
    <col min="19" max="16384" width="11.42578125" style="308"/>
  </cols>
  <sheetData>
    <row r="1" spans="1:17" ht="11.1" customHeight="1">
      <c r="A1" s="428" t="s">
        <v>0</v>
      </c>
      <c r="B1" s="422"/>
      <c r="C1" s="422"/>
      <c r="D1" s="422"/>
      <c r="E1" s="422"/>
      <c r="F1" s="422"/>
      <c r="G1" s="422"/>
      <c r="H1" s="422"/>
      <c r="L1" s="429"/>
      <c r="M1" s="422"/>
      <c r="N1" s="422"/>
      <c r="O1" s="422"/>
      <c r="P1" s="422"/>
      <c r="Q1" s="422"/>
    </row>
    <row r="2" spans="1:17" ht="11.1" customHeight="1">
      <c r="L2" s="429"/>
      <c r="M2" s="422"/>
      <c r="N2" s="422"/>
      <c r="O2" s="422"/>
      <c r="P2" s="422"/>
      <c r="Q2" s="422"/>
    </row>
    <row r="3" spans="1:17" ht="6.4" customHeight="1"/>
    <row r="4" spans="1:17" ht="14.1" customHeight="1">
      <c r="A4" s="430" t="s">
        <v>1383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</row>
    <row r="5" spans="1:17" ht="12.2" customHeight="1"/>
    <row r="6" spans="1:17" ht="63">
      <c r="B6" s="254" t="s">
        <v>1384</v>
      </c>
      <c r="C6" s="254" t="s">
        <v>1385</v>
      </c>
      <c r="D6" s="332" t="s">
        <v>1386</v>
      </c>
      <c r="E6" s="332" t="s">
        <v>2369</v>
      </c>
      <c r="F6" s="332" t="s">
        <v>1387</v>
      </c>
      <c r="G6" s="332" t="s">
        <v>1388</v>
      </c>
      <c r="H6" s="631" t="s">
        <v>2582</v>
      </c>
      <c r="I6" s="432"/>
      <c r="J6" s="332" t="s">
        <v>1389</v>
      </c>
      <c r="K6" s="631" t="s">
        <v>2370</v>
      </c>
      <c r="L6" s="432"/>
      <c r="M6" s="332" t="s">
        <v>2583</v>
      </c>
      <c r="N6" s="332" t="s">
        <v>1390</v>
      </c>
      <c r="O6" s="332" t="s">
        <v>2584</v>
      </c>
      <c r="P6" s="333" t="s">
        <v>2585</v>
      </c>
    </row>
    <row r="7" spans="1:17">
      <c r="B7" s="255" t="s">
        <v>1227</v>
      </c>
      <c r="C7" s="255" t="s">
        <v>228</v>
      </c>
      <c r="D7" s="342"/>
      <c r="E7" s="342"/>
      <c r="F7" s="342"/>
      <c r="G7" s="342"/>
      <c r="H7" s="629"/>
      <c r="I7" s="426"/>
      <c r="J7" s="343" t="s">
        <v>228</v>
      </c>
      <c r="K7" s="630" t="s">
        <v>228</v>
      </c>
      <c r="L7" s="426"/>
      <c r="M7" s="343" t="s">
        <v>228</v>
      </c>
      <c r="N7" s="343" t="s">
        <v>228</v>
      </c>
      <c r="O7" s="343" t="s">
        <v>228</v>
      </c>
      <c r="P7" s="253" t="s">
        <v>228</v>
      </c>
    </row>
    <row r="8" spans="1:17" ht="12" hidden="1" customHeight="1">
      <c r="B8" s="628" t="s">
        <v>2364</v>
      </c>
      <c r="C8" s="426"/>
      <c r="D8" s="426"/>
      <c r="E8" s="426"/>
      <c r="F8" s="426"/>
      <c r="G8" s="426"/>
      <c r="H8" s="426"/>
      <c r="I8" s="426"/>
      <c r="J8" s="426"/>
      <c r="K8" s="426"/>
      <c r="L8" s="426"/>
      <c r="M8" s="426"/>
      <c r="N8" s="426"/>
      <c r="O8" s="426"/>
      <c r="P8" s="427"/>
    </row>
    <row r="9" spans="1:17" ht="8.1" customHeight="1">
      <c r="B9" s="255" t="s">
        <v>1227</v>
      </c>
      <c r="C9" s="255" t="s">
        <v>228</v>
      </c>
      <c r="D9" s="342"/>
      <c r="E9" s="342"/>
      <c r="F9" s="342"/>
      <c r="G9" s="342"/>
      <c r="H9" s="629"/>
      <c r="I9" s="426"/>
      <c r="J9" s="343" t="s">
        <v>228</v>
      </c>
      <c r="K9" s="630" t="s">
        <v>228</v>
      </c>
      <c r="L9" s="426"/>
      <c r="M9" s="343" t="s">
        <v>228</v>
      </c>
      <c r="N9" s="343" t="s">
        <v>228</v>
      </c>
      <c r="O9" s="343" t="s">
        <v>228</v>
      </c>
      <c r="P9" s="253" t="s">
        <v>228</v>
      </c>
    </row>
    <row r="11" spans="1:17">
      <c r="A11" s="307"/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7"/>
      <c r="Q11" s="307"/>
    </row>
  </sheetData>
  <mergeCells count="11">
    <mergeCell ref="A1:H1"/>
    <mergeCell ref="L1:Q1"/>
    <mergeCell ref="L2:Q2"/>
    <mergeCell ref="A4:Q4"/>
    <mergeCell ref="H6:I6"/>
    <mergeCell ref="K6:L6"/>
    <mergeCell ref="B8:P8"/>
    <mergeCell ref="H9:I9"/>
    <mergeCell ref="K9:L9"/>
    <mergeCell ref="H7:I7"/>
    <mergeCell ref="K7:L7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5476315 &amp;C&amp;"Segoe UI,Regular"&amp;8Seite &amp;P von &amp;N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I10"/>
  <sheetViews>
    <sheetView showGridLines="0" workbookViewId="0">
      <pane ySplit="3" topLeftCell="A4" activePane="bottomLeft" state="frozen"/>
      <selection activeCell="E21" sqref="E21"/>
      <selection pane="bottomLeft" activeCell="L10" sqref="L10"/>
    </sheetView>
  </sheetViews>
  <sheetFormatPr baseColWidth="10" defaultRowHeight="15"/>
  <cols>
    <col min="1" max="1" width="0.28515625" style="308" customWidth="1"/>
    <col min="2" max="2" width="56.5703125" style="308" customWidth="1"/>
    <col min="3" max="3" width="10" style="308" customWidth="1"/>
    <col min="4" max="4" width="7.7109375" style="308" customWidth="1"/>
    <col min="5" max="5" width="13.42578125" style="308" customWidth="1"/>
    <col min="6" max="6" width="4.28515625" style="308" customWidth="1"/>
    <col min="7" max="8" width="23.7109375" style="308" customWidth="1"/>
    <col min="9" max="9" width="0.42578125" style="308" customWidth="1"/>
    <col min="10" max="10" width="0" style="308" hidden="1" customWidth="1"/>
    <col min="11" max="16384" width="11.42578125" style="308"/>
  </cols>
  <sheetData>
    <row r="1" spans="1:9" ht="11.1" customHeight="1">
      <c r="A1" s="428" t="s">
        <v>0</v>
      </c>
      <c r="B1" s="422"/>
      <c r="C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14.1" customHeight="1">
      <c r="A4" s="430" t="s">
        <v>1391</v>
      </c>
      <c r="B4" s="422"/>
      <c r="C4" s="422"/>
      <c r="D4" s="422"/>
      <c r="E4" s="422"/>
      <c r="F4" s="422"/>
      <c r="G4" s="422"/>
      <c r="H4" s="422"/>
      <c r="I4" s="422"/>
    </row>
    <row r="5" spans="1:9" ht="14.1" customHeight="1"/>
    <row r="6" spans="1:9">
      <c r="B6" s="256" t="s">
        <v>1392</v>
      </c>
      <c r="C6" s="635" t="s">
        <v>1393</v>
      </c>
      <c r="D6" s="443"/>
      <c r="E6" s="635" t="s">
        <v>1394</v>
      </c>
      <c r="F6" s="443"/>
      <c r="G6" s="636" t="s">
        <v>1395</v>
      </c>
      <c r="H6" s="433"/>
    </row>
    <row r="7" spans="1:9">
      <c r="B7" s="257" t="s">
        <v>228</v>
      </c>
      <c r="C7" s="633" t="s">
        <v>228</v>
      </c>
      <c r="D7" s="426"/>
      <c r="E7" s="633" t="s">
        <v>228</v>
      </c>
      <c r="F7" s="426"/>
      <c r="G7" s="344" t="s">
        <v>2251</v>
      </c>
      <c r="H7" s="315" t="s">
        <v>2484</v>
      </c>
    </row>
    <row r="8" spans="1:9">
      <c r="B8" s="258" t="s">
        <v>1227</v>
      </c>
      <c r="C8" s="633"/>
      <c r="D8" s="426"/>
      <c r="E8" s="634" t="s">
        <v>228</v>
      </c>
      <c r="F8" s="426"/>
      <c r="G8" s="344"/>
      <c r="H8" s="315"/>
    </row>
    <row r="9" spans="1:9" ht="15" customHeight="1">
      <c r="B9" s="632" t="s">
        <v>2371</v>
      </c>
      <c r="C9" s="426"/>
      <c r="D9" s="426"/>
      <c r="E9" s="426"/>
      <c r="F9" s="426"/>
      <c r="G9" s="426"/>
      <c r="H9" s="427"/>
    </row>
    <row r="10" spans="1:9" ht="16.350000000000001" customHeight="1">
      <c r="B10" s="258" t="s">
        <v>1227</v>
      </c>
      <c r="C10" s="633"/>
      <c r="D10" s="426"/>
      <c r="E10" s="634" t="s">
        <v>228</v>
      </c>
      <c r="F10" s="426"/>
      <c r="G10" s="344"/>
      <c r="H10" s="315"/>
    </row>
  </sheetData>
  <mergeCells count="14">
    <mergeCell ref="A1:C1"/>
    <mergeCell ref="F1:I1"/>
    <mergeCell ref="F2:I2"/>
    <mergeCell ref="A4:I4"/>
    <mergeCell ref="C6:D6"/>
    <mergeCell ref="E6:F6"/>
    <mergeCell ref="G6:H6"/>
    <mergeCell ref="B9:H9"/>
    <mergeCell ref="C10:D10"/>
    <mergeCell ref="E10:F10"/>
    <mergeCell ref="C7:D7"/>
    <mergeCell ref="E7:F7"/>
    <mergeCell ref="C8:D8"/>
    <mergeCell ref="E8:F8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5476288 &amp;C&amp;"Segoe UI,Regular"&amp;8Seite &amp;P von &amp;N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P8"/>
  <sheetViews>
    <sheetView showGridLines="0" workbookViewId="0">
      <pane ySplit="3" topLeftCell="A4" activePane="bottomLeft" state="frozen"/>
      <selection activeCell="E21" sqref="E21"/>
      <selection pane="bottomLeft" activeCell="S6" sqref="S6"/>
    </sheetView>
  </sheetViews>
  <sheetFormatPr baseColWidth="10" defaultRowHeight="15"/>
  <cols>
    <col min="1" max="1" width="0.42578125" style="308" customWidth="1"/>
    <col min="2" max="2" width="25.85546875" style="308" customWidth="1"/>
    <col min="3" max="3" width="5.42578125" style="308" customWidth="1"/>
    <col min="4" max="6" width="10.5703125" style="308" customWidth="1"/>
    <col min="7" max="7" width="3.5703125" style="308" customWidth="1"/>
    <col min="8" max="8" width="8" style="308" customWidth="1"/>
    <col min="9" max="9" width="9.140625" style="308" customWidth="1"/>
    <col min="10" max="10" width="4.140625" style="308" customWidth="1"/>
    <col min="11" max="11" width="6.140625" style="308" customWidth="1"/>
    <col min="12" max="12" width="8" style="308" customWidth="1"/>
    <col min="13" max="13" width="16.7109375" style="308" customWidth="1"/>
    <col min="14" max="14" width="10.28515625" style="308" customWidth="1"/>
    <col min="15" max="15" width="10.85546875" style="308" customWidth="1"/>
    <col min="16" max="16" width="0.28515625" style="308" customWidth="1"/>
    <col min="17" max="17" width="0" style="308" hidden="1" customWidth="1"/>
    <col min="18" max="16384" width="11.42578125" style="308"/>
  </cols>
  <sheetData>
    <row r="1" spans="1:16" ht="11.1" customHeight="1">
      <c r="A1" s="428" t="s">
        <v>0</v>
      </c>
      <c r="B1" s="422"/>
      <c r="C1" s="422"/>
      <c r="D1" s="422"/>
      <c r="E1" s="422"/>
      <c r="F1" s="422"/>
      <c r="G1" s="422"/>
      <c r="K1" s="429"/>
      <c r="L1" s="422"/>
      <c r="M1" s="422"/>
      <c r="N1" s="422"/>
      <c r="O1" s="422"/>
      <c r="P1" s="422"/>
    </row>
    <row r="2" spans="1:16" ht="11.1" customHeight="1">
      <c r="K2" s="429"/>
      <c r="L2" s="422"/>
      <c r="M2" s="422"/>
      <c r="N2" s="422"/>
      <c r="O2" s="422"/>
      <c r="P2" s="422"/>
    </row>
    <row r="3" spans="1:16" ht="6.4" customHeight="1"/>
    <row r="4" spans="1:16" ht="14.1" customHeight="1">
      <c r="A4" s="430" t="s">
        <v>1396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</row>
    <row r="5" spans="1:16" ht="13.15" customHeight="1"/>
    <row r="6" spans="1:16" ht="90">
      <c r="B6" s="254" t="s">
        <v>1397</v>
      </c>
      <c r="C6" s="254" t="s">
        <v>1385</v>
      </c>
      <c r="D6" s="332" t="s">
        <v>2586</v>
      </c>
      <c r="E6" s="332" t="s">
        <v>1398</v>
      </c>
      <c r="F6" s="332" t="s">
        <v>2587</v>
      </c>
      <c r="G6" s="631" t="s">
        <v>2588</v>
      </c>
      <c r="H6" s="432"/>
      <c r="I6" s="254" t="s">
        <v>1399</v>
      </c>
      <c r="J6" s="631" t="s">
        <v>2589</v>
      </c>
      <c r="K6" s="432"/>
      <c r="L6" s="254" t="s">
        <v>1400</v>
      </c>
      <c r="M6" s="254" t="s">
        <v>2590</v>
      </c>
      <c r="N6" s="332" t="s">
        <v>2591</v>
      </c>
      <c r="O6" s="333" t="s">
        <v>2592</v>
      </c>
    </row>
    <row r="7" spans="1:16" ht="12" hidden="1" customHeight="1">
      <c r="B7" s="637" t="s">
        <v>2371</v>
      </c>
      <c r="C7" s="426"/>
      <c r="D7" s="426"/>
      <c r="E7" s="426"/>
      <c r="F7" s="426"/>
      <c r="G7" s="426"/>
      <c r="H7" s="426"/>
      <c r="I7" s="426"/>
      <c r="J7" s="426"/>
      <c r="K7" s="426"/>
      <c r="L7" s="426"/>
      <c r="M7" s="426"/>
      <c r="N7" s="426"/>
      <c r="O7" s="427"/>
    </row>
    <row r="8" spans="1:16" ht="5.85" customHeight="1"/>
  </sheetData>
  <mergeCells count="7">
    <mergeCell ref="B7:O7"/>
    <mergeCell ref="A1:G1"/>
    <mergeCell ref="K1:P1"/>
    <mergeCell ref="K2:P2"/>
    <mergeCell ref="A4:P4"/>
    <mergeCell ref="G6:H6"/>
    <mergeCell ref="J6:K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5476314 &amp;C&amp;"Segoe UI,Regular"&amp;8Seite &amp;P von &amp;N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I21"/>
  <sheetViews>
    <sheetView showGridLines="0" workbookViewId="0">
      <pane ySplit="3" topLeftCell="A4" activePane="bottomLeft" state="frozen"/>
      <selection activeCell="E21" sqref="E21"/>
      <selection pane="bottomLeft" activeCell="M12" sqref="M12"/>
    </sheetView>
  </sheetViews>
  <sheetFormatPr baseColWidth="10" defaultRowHeight="15"/>
  <cols>
    <col min="1" max="1" width="0.28515625" style="308" customWidth="1"/>
    <col min="2" max="2" width="64.28515625" style="308" customWidth="1"/>
    <col min="3" max="3" width="2.42578125" style="308" customWidth="1"/>
    <col min="4" max="4" width="16.42578125" style="308" customWidth="1"/>
    <col min="5" max="5" width="4.7109375" style="308" customWidth="1"/>
    <col min="6" max="6" width="14.140625" style="308" customWidth="1"/>
    <col min="7" max="8" width="18.85546875" style="308" customWidth="1"/>
    <col min="9" max="9" width="0.28515625" style="308" customWidth="1"/>
    <col min="10" max="10" width="0" style="308" hidden="1" customWidth="1"/>
    <col min="11" max="16384" width="11.42578125" style="308"/>
  </cols>
  <sheetData>
    <row r="1" spans="1:9" ht="11.1" customHeight="1">
      <c r="A1" s="428" t="s">
        <v>0</v>
      </c>
      <c r="B1" s="422"/>
      <c r="C1" s="422"/>
      <c r="F1" s="429"/>
      <c r="G1" s="422"/>
      <c r="H1" s="422"/>
      <c r="I1" s="422"/>
    </row>
    <row r="2" spans="1:9" ht="11.1" customHeight="1">
      <c r="F2" s="429"/>
      <c r="G2" s="422"/>
      <c r="H2" s="422"/>
      <c r="I2" s="422"/>
    </row>
    <row r="3" spans="1:9" ht="6.4" customHeight="1"/>
    <row r="4" spans="1:9" ht="5.0999999999999996" customHeight="1"/>
    <row r="5" spans="1:9" ht="14.1" customHeight="1">
      <c r="A5" s="497" t="s">
        <v>1401</v>
      </c>
      <c r="B5" s="422"/>
      <c r="C5" s="422"/>
      <c r="D5" s="422"/>
      <c r="E5" s="422"/>
      <c r="F5" s="422"/>
      <c r="G5" s="422"/>
      <c r="H5" s="422"/>
      <c r="I5" s="422"/>
    </row>
    <row r="6" spans="1:9" ht="11.1" customHeight="1">
      <c r="A6" s="428" t="s">
        <v>1203</v>
      </c>
      <c r="B6" s="422"/>
      <c r="C6" s="422"/>
      <c r="D6" s="422"/>
      <c r="E6" s="422"/>
      <c r="F6" s="422"/>
      <c r="G6" s="422"/>
      <c r="H6" s="422"/>
      <c r="I6" s="422"/>
    </row>
    <row r="7" spans="1:9" ht="11.25" customHeight="1"/>
    <row r="8" spans="1:9" ht="31.5">
      <c r="B8" s="324" t="s">
        <v>1402</v>
      </c>
      <c r="C8" s="638" t="s">
        <v>2372</v>
      </c>
      <c r="D8" s="433"/>
      <c r="E8" s="638" t="s">
        <v>2593</v>
      </c>
      <c r="F8" s="433"/>
      <c r="G8" s="327" t="s">
        <v>2594</v>
      </c>
      <c r="H8" s="327" t="s">
        <v>2595</v>
      </c>
    </row>
    <row r="9" spans="1:9">
      <c r="B9" s="311" t="s">
        <v>967</v>
      </c>
      <c r="C9" s="482">
        <v>38248.120000000003</v>
      </c>
      <c r="D9" s="427"/>
      <c r="E9" s="482">
        <v>9858.4500000000007</v>
      </c>
      <c r="F9" s="427"/>
      <c r="G9" s="312">
        <v>9957.89</v>
      </c>
      <c r="H9" s="312">
        <v>38148.68</v>
      </c>
    </row>
    <row r="10" spans="1:9">
      <c r="B10" s="106" t="s">
        <v>964</v>
      </c>
      <c r="C10" s="489">
        <v>0</v>
      </c>
      <c r="D10" s="427"/>
      <c r="E10" s="489">
        <v>0</v>
      </c>
      <c r="F10" s="427"/>
      <c r="G10" s="314">
        <v>0</v>
      </c>
      <c r="H10" s="314">
        <v>0</v>
      </c>
    </row>
    <row r="11" spans="1:9">
      <c r="B11" s="106" t="s">
        <v>961</v>
      </c>
      <c r="C11" s="489">
        <v>0</v>
      </c>
      <c r="D11" s="427"/>
      <c r="E11" s="489">
        <v>0</v>
      </c>
      <c r="F11" s="427"/>
      <c r="G11" s="314">
        <v>0</v>
      </c>
      <c r="H11" s="314">
        <v>0</v>
      </c>
    </row>
    <row r="12" spans="1:9">
      <c r="B12" s="106" t="s">
        <v>958</v>
      </c>
      <c r="C12" s="489">
        <v>38248.120000000003</v>
      </c>
      <c r="D12" s="427"/>
      <c r="E12" s="489">
        <v>9858.4500000000007</v>
      </c>
      <c r="F12" s="427"/>
      <c r="G12" s="314">
        <v>9957.89</v>
      </c>
      <c r="H12" s="314">
        <v>38148.68</v>
      </c>
    </row>
    <row r="13" spans="1:9">
      <c r="B13" s="106" t="s">
        <v>955</v>
      </c>
      <c r="C13" s="489">
        <v>0</v>
      </c>
      <c r="D13" s="427"/>
      <c r="E13" s="489">
        <v>0</v>
      </c>
      <c r="F13" s="427"/>
      <c r="G13" s="314">
        <v>0</v>
      </c>
      <c r="H13" s="314">
        <v>0</v>
      </c>
    </row>
    <row r="14" spans="1:9">
      <c r="B14" s="311" t="s">
        <v>1018</v>
      </c>
      <c r="C14" s="482">
        <v>0</v>
      </c>
      <c r="D14" s="427"/>
      <c r="E14" s="482">
        <v>0</v>
      </c>
      <c r="F14" s="427"/>
      <c r="G14" s="312">
        <v>0</v>
      </c>
      <c r="H14" s="312">
        <v>0</v>
      </c>
    </row>
    <row r="15" spans="1:9">
      <c r="B15" s="106" t="s">
        <v>1015</v>
      </c>
      <c r="C15" s="489">
        <v>0</v>
      </c>
      <c r="D15" s="427"/>
      <c r="E15" s="489">
        <v>0</v>
      </c>
      <c r="F15" s="427"/>
      <c r="G15" s="314">
        <v>0</v>
      </c>
      <c r="H15" s="314">
        <v>0</v>
      </c>
    </row>
    <row r="16" spans="1:9">
      <c r="B16" s="106" t="s">
        <v>1012</v>
      </c>
      <c r="C16" s="489">
        <v>0</v>
      </c>
      <c r="D16" s="427"/>
      <c r="E16" s="489">
        <v>0</v>
      </c>
      <c r="F16" s="427"/>
      <c r="G16" s="314">
        <v>0</v>
      </c>
      <c r="H16" s="314">
        <v>0</v>
      </c>
    </row>
    <row r="17" spans="2:8">
      <c r="B17" s="106" t="s">
        <v>1009</v>
      </c>
      <c r="C17" s="489">
        <v>0</v>
      </c>
      <c r="D17" s="427"/>
      <c r="E17" s="489">
        <v>0</v>
      </c>
      <c r="F17" s="427"/>
      <c r="G17" s="314">
        <v>0</v>
      </c>
      <c r="H17" s="314">
        <v>0</v>
      </c>
    </row>
    <row r="18" spans="2:8">
      <c r="B18" s="106" t="s">
        <v>1006</v>
      </c>
      <c r="C18" s="489">
        <v>0</v>
      </c>
      <c r="D18" s="427"/>
      <c r="E18" s="489">
        <v>0</v>
      </c>
      <c r="F18" s="427"/>
      <c r="G18" s="314">
        <v>0</v>
      </c>
      <c r="H18" s="314">
        <v>0</v>
      </c>
    </row>
    <row r="19" spans="2:8">
      <c r="B19" s="106" t="s">
        <v>1003</v>
      </c>
      <c r="C19" s="489">
        <v>0</v>
      </c>
      <c r="D19" s="427"/>
      <c r="E19" s="489">
        <v>0</v>
      </c>
      <c r="F19" s="427"/>
      <c r="G19" s="314">
        <v>0</v>
      </c>
      <c r="H19" s="314">
        <v>0</v>
      </c>
    </row>
    <row r="20" spans="2:8">
      <c r="B20" s="106" t="s">
        <v>1000</v>
      </c>
      <c r="C20" s="489">
        <v>0</v>
      </c>
      <c r="D20" s="427"/>
      <c r="E20" s="489">
        <v>0</v>
      </c>
      <c r="F20" s="427"/>
      <c r="G20" s="314">
        <v>0</v>
      </c>
      <c r="H20" s="314">
        <v>0</v>
      </c>
    </row>
    <row r="21" spans="2:8">
      <c r="B21" s="311" t="s">
        <v>1227</v>
      </c>
      <c r="C21" s="482">
        <v>38248.120000000003</v>
      </c>
      <c r="D21" s="427"/>
      <c r="E21" s="482">
        <v>9858.4500000000007</v>
      </c>
      <c r="F21" s="427"/>
      <c r="G21" s="312">
        <v>9957.89</v>
      </c>
      <c r="H21" s="312">
        <v>38148.68</v>
      </c>
    </row>
  </sheetData>
  <mergeCells count="33">
    <mergeCell ref="C20:D20"/>
    <mergeCell ref="E20:F20"/>
    <mergeCell ref="C21:D21"/>
    <mergeCell ref="E21:F21"/>
    <mergeCell ref="C17:D17"/>
    <mergeCell ref="E17:F17"/>
    <mergeCell ref="C18:D18"/>
    <mergeCell ref="E18:F18"/>
    <mergeCell ref="C19:D19"/>
    <mergeCell ref="E19:F19"/>
    <mergeCell ref="C14:D14"/>
    <mergeCell ref="E14:F14"/>
    <mergeCell ref="C15:D15"/>
    <mergeCell ref="E15:F15"/>
    <mergeCell ref="C16:D16"/>
    <mergeCell ref="E16:F16"/>
    <mergeCell ref="C11:D11"/>
    <mergeCell ref="E11:F11"/>
    <mergeCell ref="C12:D12"/>
    <mergeCell ref="E12:F12"/>
    <mergeCell ref="C13:D13"/>
    <mergeCell ref="E13:F13"/>
    <mergeCell ref="C8:D8"/>
    <mergeCell ref="E8:F8"/>
    <mergeCell ref="C9:D9"/>
    <mergeCell ref="E9:F9"/>
    <mergeCell ref="C10:D10"/>
    <mergeCell ref="E10:F10"/>
    <mergeCell ref="A1:C1"/>
    <mergeCell ref="F1:I1"/>
    <mergeCell ref="F2:I2"/>
    <mergeCell ref="A5:I5"/>
    <mergeCell ref="A6:I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5476290 &amp;C&amp;"Segoe UI,Regular"&amp;8Seite &amp;P von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60"/>
  <sheetViews>
    <sheetView showGridLines="0" workbookViewId="0">
      <pane ySplit="3" topLeftCell="A26" activePane="bottomLeft" state="frozen"/>
      <selection sqref="A1:J48"/>
      <selection pane="bottomLeft" activeCell="D5" sqref="D5:D6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375" customWidth="1"/>
    <col min="7" max="7" width="6.85546875" style="375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24.75">
      <c r="B4" s="144" t="s">
        <v>100</v>
      </c>
      <c r="C4" s="145" t="s">
        <v>101</v>
      </c>
      <c r="D4" s="145" t="s">
        <v>102</v>
      </c>
      <c r="E4" s="442" t="s">
        <v>1087</v>
      </c>
      <c r="F4" s="443"/>
      <c r="G4" s="444"/>
      <c r="H4" s="376" t="s">
        <v>2421</v>
      </c>
      <c r="I4" s="378" t="s">
        <v>2057</v>
      </c>
      <c r="J4" s="377" t="s">
        <v>3</v>
      </c>
    </row>
    <row r="5" spans="1:10">
      <c r="B5" s="147" t="s">
        <v>104</v>
      </c>
      <c r="C5" s="147" t="s">
        <v>1086</v>
      </c>
      <c r="D5" s="147" t="s">
        <v>1085</v>
      </c>
      <c r="E5" s="445" t="s">
        <v>1084</v>
      </c>
      <c r="F5" s="446"/>
      <c r="G5" s="447"/>
      <c r="H5" s="148">
        <v>2074882.46</v>
      </c>
      <c r="I5" s="148">
        <v>1831133.06</v>
      </c>
      <c r="J5" s="148">
        <v>243749.4</v>
      </c>
    </row>
    <row r="6" spans="1:10">
      <c r="B6" s="149" t="s">
        <v>4</v>
      </c>
      <c r="C6" s="149" t="s">
        <v>1083</v>
      </c>
      <c r="D6" s="149" t="s">
        <v>1081</v>
      </c>
      <c r="E6" s="438" t="s">
        <v>1080</v>
      </c>
      <c r="F6" s="439"/>
      <c r="G6" s="440"/>
      <c r="H6" s="150">
        <v>1526167.6</v>
      </c>
      <c r="I6" s="150">
        <v>1526167.6</v>
      </c>
      <c r="J6" s="150">
        <v>0</v>
      </c>
    </row>
    <row r="7" spans="1:10">
      <c r="B7" s="149" t="s">
        <v>111</v>
      </c>
      <c r="C7" s="149" t="s">
        <v>1082</v>
      </c>
      <c r="D7" s="149" t="s">
        <v>1081</v>
      </c>
      <c r="E7" s="438" t="s">
        <v>1080</v>
      </c>
      <c r="F7" s="439"/>
      <c r="G7" s="440"/>
      <c r="H7" s="150">
        <v>1526167.6</v>
      </c>
      <c r="I7" s="150">
        <v>1526167.6</v>
      </c>
      <c r="J7" s="150">
        <v>0</v>
      </c>
    </row>
    <row r="8" spans="1:10">
      <c r="B8" s="149" t="s">
        <v>4</v>
      </c>
      <c r="C8" s="149" t="s">
        <v>1079</v>
      </c>
      <c r="D8" s="149" t="s">
        <v>1076</v>
      </c>
      <c r="E8" s="438" t="s">
        <v>1077</v>
      </c>
      <c r="F8" s="439"/>
      <c r="G8" s="440"/>
      <c r="H8" s="150">
        <v>548714.86</v>
      </c>
      <c r="I8" s="150">
        <v>304965.46000000002</v>
      </c>
      <c r="J8" s="150">
        <v>243749.4</v>
      </c>
    </row>
    <row r="9" spans="1:10">
      <c r="B9" s="149" t="s">
        <v>111</v>
      </c>
      <c r="C9" s="149" t="s">
        <v>1078</v>
      </c>
      <c r="D9" s="149" t="s">
        <v>1076</v>
      </c>
      <c r="E9" s="438" t="s">
        <v>1077</v>
      </c>
      <c r="F9" s="439"/>
      <c r="G9" s="440"/>
      <c r="H9" s="150">
        <v>80637.75</v>
      </c>
      <c r="I9" s="150">
        <v>-108190.23</v>
      </c>
      <c r="J9" s="150">
        <v>188827.98</v>
      </c>
    </row>
    <row r="10" spans="1:10">
      <c r="B10" s="149" t="s">
        <v>111</v>
      </c>
      <c r="C10" s="149" t="s">
        <v>1619</v>
      </c>
      <c r="D10" s="149" t="s">
        <v>2061</v>
      </c>
      <c r="E10" s="438" t="s">
        <v>1620</v>
      </c>
      <c r="F10" s="439"/>
      <c r="G10" s="440"/>
      <c r="H10" s="150">
        <v>313356.26</v>
      </c>
      <c r="I10" s="150">
        <v>314230.94</v>
      </c>
      <c r="J10" s="150">
        <v>-874.68</v>
      </c>
    </row>
    <row r="11" spans="1:10">
      <c r="B11" s="149" t="s">
        <v>111</v>
      </c>
      <c r="C11" s="149" t="s">
        <v>1621</v>
      </c>
      <c r="D11" s="149" t="s">
        <v>2062</v>
      </c>
      <c r="E11" s="438" t="s">
        <v>1622</v>
      </c>
      <c r="F11" s="439"/>
      <c r="G11" s="440"/>
      <c r="H11" s="150">
        <v>0</v>
      </c>
      <c r="I11" s="150">
        <v>0</v>
      </c>
      <c r="J11" s="150">
        <v>0</v>
      </c>
    </row>
    <row r="12" spans="1:10">
      <c r="B12" s="149" t="s">
        <v>111</v>
      </c>
      <c r="C12" s="149" t="s">
        <v>1623</v>
      </c>
      <c r="D12" s="149" t="s">
        <v>2063</v>
      </c>
      <c r="E12" s="438" t="s">
        <v>1624</v>
      </c>
      <c r="F12" s="439"/>
      <c r="G12" s="440"/>
      <c r="H12" s="150">
        <v>71607.679999999993</v>
      </c>
      <c r="I12" s="150">
        <v>46177.13</v>
      </c>
      <c r="J12" s="150">
        <v>25430.55</v>
      </c>
    </row>
    <row r="13" spans="1:10">
      <c r="B13" s="149" t="s">
        <v>111</v>
      </c>
      <c r="C13" s="149" t="s">
        <v>1625</v>
      </c>
      <c r="D13" s="149" t="s">
        <v>2064</v>
      </c>
      <c r="E13" s="438" t="s">
        <v>1626</v>
      </c>
      <c r="F13" s="439"/>
      <c r="G13" s="440"/>
      <c r="H13" s="150">
        <v>34392.699999999997</v>
      </c>
      <c r="I13" s="150">
        <v>13590.51</v>
      </c>
      <c r="J13" s="150">
        <v>20802.189999999999</v>
      </c>
    </row>
    <row r="14" spans="1:10">
      <c r="B14" s="149" t="s">
        <v>111</v>
      </c>
      <c r="C14" s="149" t="s">
        <v>1627</v>
      </c>
      <c r="D14" s="149" t="s">
        <v>2065</v>
      </c>
      <c r="E14" s="438" t="s">
        <v>1628</v>
      </c>
      <c r="F14" s="439"/>
      <c r="G14" s="440"/>
      <c r="H14" s="150">
        <v>48720.47</v>
      </c>
      <c r="I14" s="150">
        <v>39157.11</v>
      </c>
      <c r="J14" s="150">
        <v>9563.36</v>
      </c>
    </row>
    <row r="15" spans="1:10">
      <c r="B15" s="149" t="s">
        <v>111</v>
      </c>
      <c r="C15" s="149" t="s">
        <v>1629</v>
      </c>
      <c r="D15" s="149" t="s">
        <v>2066</v>
      </c>
      <c r="E15" s="438" t="s">
        <v>1630</v>
      </c>
      <c r="F15" s="439"/>
      <c r="G15" s="440"/>
      <c r="H15" s="150">
        <v>0</v>
      </c>
      <c r="I15" s="150">
        <v>0</v>
      </c>
      <c r="J15" s="150">
        <v>0</v>
      </c>
    </row>
    <row r="16" spans="1:10">
      <c r="B16" s="149" t="s">
        <v>4</v>
      </c>
      <c r="C16" s="149" t="s">
        <v>1075</v>
      </c>
      <c r="D16" s="149" t="s">
        <v>1074</v>
      </c>
      <c r="E16" s="438" t="s">
        <v>1071</v>
      </c>
      <c r="F16" s="439"/>
      <c r="G16" s="440"/>
      <c r="H16" s="150">
        <v>0</v>
      </c>
      <c r="I16" s="150">
        <v>0</v>
      </c>
      <c r="J16" s="150">
        <v>0</v>
      </c>
    </row>
    <row r="17" spans="2:10">
      <c r="B17" s="149" t="s">
        <v>111</v>
      </c>
      <c r="C17" s="149" t="s">
        <v>1073</v>
      </c>
      <c r="D17" s="149" t="s">
        <v>1072</v>
      </c>
      <c r="E17" s="438" t="s">
        <v>1071</v>
      </c>
      <c r="F17" s="439"/>
      <c r="G17" s="440"/>
      <c r="H17" s="150">
        <v>0</v>
      </c>
      <c r="I17" s="150">
        <v>0</v>
      </c>
      <c r="J17" s="150">
        <v>0</v>
      </c>
    </row>
    <row r="18" spans="2:10">
      <c r="B18" s="149" t="s">
        <v>4</v>
      </c>
      <c r="C18" s="149" t="s">
        <v>1070</v>
      </c>
      <c r="D18" s="149" t="s">
        <v>1069</v>
      </c>
      <c r="E18" s="438" t="s">
        <v>2067</v>
      </c>
      <c r="F18" s="439"/>
      <c r="G18" s="440"/>
      <c r="H18" s="150">
        <v>0</v>
      </c>
      <c r="I18" s="150">
        <v>0</v>
      </c>
      <c r="J18" s="150">
        <v>0</v>
      </c>
    </row>
    <row r="19" spans="2:10">
      <c r="B19" s="149" t="s">
        <v>111</v>
      </c>
      <c r="C19" s="149" t="s">
        <v>1068</v>
      </c>
      <c r="D19" s="149" t="s">
        <v>1067</v>
      </c>
      <c r="E19" s="438" t="s">
        <v>2067</v>
      </c>
      <c r="F19" s="439"/>
      <c r="G19" s="440"/>
      <c r="H19" s="150">
        <v>0</v>
      </c>
      <c r="I19" s="150">
        <v>0</v>
      </c>
      <c r="J19" s="150">
        <v>0</v>
      </c>
    </row>
    <row r="20" spans="2:10">
      <c r="B20" s="149" t="s">
        <v>4</v>
      </c>
      <c r="C20" s="149" t="s">
        <v>1066</v>
      </c>
      <c r="D20" s="149" t="s">
        <v>1065</v>
      </c>
      <c r="E20" s="438" t="s">
        <v>1062</v>
      </c>
      <c r="F20" s="439"/>
      <c r="G20" s="440"/>
      <c r="H20" s="150">
        <v>0</v>
      </c>
      <c r="I20" s="150">
        <v>0</v>
      </c>
      <c r="J20" s="150">
        <v>0</v>
      </c>
    </row>
    <row r="21" spans="2:10">
      <c r="B21" s="149" t="s">
        <v>111</v>
      </c>
      <c r="C21" s="149" t="s">
        <v>1064</v>
      </c>
      <c r="D21" s="149" t="s">
        <v>1063</v>
      </c>
      <c r="E21" s="438" t="s">
        <v>1062</v>
      </c>
      <c r="F21" s="439"/>
      <c r="G21" s="440"/>
      <c r="H21" s="150">
        <v>0</v>
      </c>
      <c r="I21" s="150">
        <v>0</v>
      </c>
      <c r="J21" s="150">
        <v>0</v>
      </c>
    </row>
    <row r="22" spans="2:10">
      <c r="B22" s="151" t="s">
        <v>104</v>
      </c>
      <c r="C22" s="151" t="s">
        <v>1061</v>
      </c>
      <c r="D22" s="151" t="s">
        <v>1060</v>
      </c>
      <c r="E22" s="441" t="s">
        <v>2068</v>
      </c>
      <c r="F22" s="439"/>
      <c r="G22" s="440"/>
      <c r="H22" s="152">
        <v>10302017.1</v>
      </c>
      <c r="I22" s="152">
        <v>9854123.0800000001</v>
      </c>
      <c r="J22" s="152">
        <v>447894.02</v>
      </c>
    </row>
    <row r="23" spans="2:10">
      <c r="B23" s="149" t="s">
        <v>4</v>
      </c>
      <c r="C23" s="149" t="s">
        <v>1059</v>
      </c>
      <c r="D23" s="149" t="s">
        <v>1058</v>
      </c>
      <c r="E23" s="438" t="s">
        <v>1057</v>
      </c>
      <c r="F23" s="439"/>
      <c r="G23" s="440"/>
      <c r="H23" s="150">
        <v>10302017.1</v>
      </c>
      <c r="I23" s="150">
        <v>9854123.0800000001</v>
      </c>
      <c r="J23" s="150">
        <v>447894.02</v>
      </c>
    </row>
    <row r="24" spans="2:10">
      <c r="B24" s="149" t="s">
        <v>111</v>
      </c>
      <c r="C24" s="149" t="s">
        <v>1056</v>
      </c>
      <c r="D24" s="149" t="s">
        <v>1055</v>
      </c>
      <c r="E24" s="438" t="s">
        <v>1054</v>
      </c>
      <c r="F24" s="439"/>
      <c r="G24" s="440"/>
      <c r="H24" s="150">
        <v>8996786.0999999996</v>
      </c>
      <c r="I24" s="150">
        <v>8677085.1600000001</v>
      </c>
      <c r="J24" s="150">
        <v>319700.94</v>
      </c>
    </row>
    <row r="25" spans="2:10">
      <c r="B25" s="149" t="s">
        <v>111</v>
      </c>
      <c r="C25" s="149" t="s">
        <v>1053</v>
      </c>
      <c r="D25" s="149" t="s">
        <v>1052</v>
      </c>
      <c r="E25" s="438" t="s">
        <v>1051</v>
      </c>
      <c r="F25" s="439"/>
      <c r="G25" s="440"/>
      <c r="H25" s="150">
        <v>0</v>
      </c>
      <c r="I25" s="150">
        <v>0</v>
      </c>
      <c r="J25" s="150">
        <v>0</v>
      </c>
    </row>
    <row r="26" spans="2:10">
      <c r="B26" s="149" t="s">
        <v>111</v>
      </c>
      <c r="C26" s="149" t="s">
        <v>1050</v>
      </c>
      <c r="D26" s="149" t="s">
        <v>1049</v>
      </c>
      <c r="E26" s="438" t="s">
        <v>1048</v>
      </c>
      <c r="F26" s="439"/>
      <c r="G26" s="440"/>
      <c r="H26" s="150">
        <v>1305231</v>
      </c>
      <c r="I26" s="150">
        <v>1177037.92</v>
      </c>
      <c r="J26" s="150">
        <v>128193.08</v>
      </c>
    </row>
    <row r="27" spans="2:10">
      <c r="B27" s="151" t="s">
        <v>104</v>
      </c>
      <c r="C27" s="151" t="s">
        <v>1047</v>
      </c>
      <c r="D27" s="151" t="s">
        <v>1046</v>
      </c>
      <c r="E27" s="441" t="s">
        <v>1045</v>
      </c>
      <c r="F27" s="439"/>
      <c r="G27" s="440"/>
      <c r="H27" s="152">
        <v>2032104.83</v>
      </c>
      <c r="I27" s="152">
        <v>2293354.13</v>
      </c>
      <c r="J27" s="152">
        <v>-261249.3</v>
      </c>
    </row>
    <row r="28" spans="2:10">
      <c r="B28" s="149" t="s">
        <v>4</v>
      </c>
      <c r="C28" s="149" t="s">
        <v>1044</v>
      </c>
      <c r="D28" s="149" t="s">
        <v>1043</v>
      </c>
      <c r="E28" s="438" t="s">
        <v>1042</v>
      </c>
      <c r="F28" s="439"/>
      <c r="G28" s="440"/>
      <c r="H28" s="150">
        <v>2032104.83</v>
      </c>
      <c r="I28" s="150">
        <v>2293354.13</v>
      </c>
      <c r="J28" s="150">
        <v>-261249.3</v>
      </c>
    </row>
    <row r="29" spans="2:10">
      <c r="B29" s="149" t="s">
        <v>111</v>
      </c>
      <c r="C29" s="149" t="s">
        <v>1041</v>
      </c>
      <c r="D29" s="149" t="s">
        <v>1040</v>
      </c>
      <c r="E29" s="438" t="s">
        <v>1039</v>
      </c>
      <c r="F29" s="439"/>
      <c r="G29" s="440"/>
      <c r="H29" s="150">
        <v>2032104.83</v>
      </c>
      <c r="I29" s="150">
        <v>2293354.13</v>
      </c>
      <c r="J29" s="150">
        <v>-261249.3</v>
      </c>
    </row>
    <row r="30" spans="2:10">
      <c r="B30" s="149" t="s">
        <v>111</v>
      </c>
      <c r="C30" s="149" t="s">
        <v>1038</v>
      </c>
      <c r="D30" s="149" t="s">
        <v>1037</v>
      </c>
      <c r="E30" s="438" t="s">
        <v>1036</v>
      </c>
      <c r="F30" s="439"/>
      <c r="G30" s="440"/>
      <c r="H30" s="150">
        <v>0</v>
      </c>
      <c r="I30" s="150">
        <v>0</v>
      </c>
      <c r="J30" s="150">
        <v>0</v>
      </c>
    </row>
    <row r="31" spans="2:10">
      <c r="B31" s="149" t="s">
        <v>111</v>
      </c>
      <c r="C31" s="149" t="s">
        <v>1035</v>
      </c>
      <c r="D31" s="149" t="s">
        <v>1034</v>
      </c>
      <c r="E31" s="438" t="s">
        <v>1033</v>
      </c>
      <c r="F31" s="439"/>
      <c r="G31" s="440"/>
      <c r="H31" s="150">
        <v>0</v>
      </c>
      <c r="I31" s="150">
        <v>0</v>
      </c>
      <c r="J31" s="150">
        <v>0</v>
      </c>
    </row>
    <row r="32" spans="2:10">
      <c r="B32" s="149" t="s">
        <v>4</v>
      </c>
      <c r="C32" s="149" t="s">
        <v>1032</v>
      </c>
      <c r="D32" s="149" t="s">
        <v>1031</v>
      </c>
      <c r="E32" s="438" t="s">
        <v>1030</v>
      </c>
      <c r="F32" s="439"/>
      <c r="G32" s="440"/>
      <c r="H32" s="150">
        <v>0</v>
      </c>
      <c r="I32" s="150">
        <v>0</v>
      </c>
      <c r="J32" s="150">
        <v>0</v>
      </c>
    </row>
    <row r="33" spans="2:10">
      <c r="B33" s="149" t="s">
        <v>111</v>
      </c>
      <c r="C33" s="149" t="s">
        <v>1029</v>
      </c>
      <c r="D33" s="149" t="s">
        <v>1028</v>
      </c>
      <c r="E33" s="438" t="s">
        <v>1027</v>
      </c>
      <c r="F33" s="439"/>
      <c r="G33" s="440"/>
      <c r="H33" s="150">
        <v>0</v>
      </c>
      <c r="I33" s="150">
        <v>0</v>
      </c>
      <c r="J33" s="150">
        <v>0</v>
      </c>
    </row>
    <row r="34" spans="2:10">
      <c r="B34" s="149" t="s">
        <v>111</v>
      </c>
      <c r="C34" s="149" t="s">
        <v>1026</v>
      </c>
      <c r="D34" s="149" t="s">
        <v>1025</v>
      </c>
      <c r="E34" s="438" t="s">
        <v>1024</v>
      </c>
      <c r="F34" s="439"/>
      <c r="G34" s="440"/>
      <c r="H34" s="150">
        <v>0</v>
      </c>
      <c r="I34" s="150">
        <v>0</v>
      </c>
      <c r="J34" s="150">
        <v>0</v>
      </c>
    </row>
    <row r="35" spans="2:10">
      <c r="B35" s="149" t="s">
        <v>111</v>
      </c>
      <c r="C35" s="149" t="s">
        <v>1023</v>
      </c>
      <c r="D35" s="149" t="s">
        <v>1022</v>
      </c>
      <c r="E35" s="438" t="s">
        <v>1021</v>
      </c>
      <c r="F35" s="439"/>
      <c r="G35" s="440"/>
      <c r="H35" s="150">
        <v>0</v>
      </c>
      <c r="I35" s="150">
        <v>0</v>
      </c>
      <c r="J35" s="150">
        <v>0</v>
      </c>
    </row>
    <row r="36" spans="2:10">
      <c r="B36" s="149" t="s">
        <v>4</v>
      </c>
      <c r="C36" s="149" t="s">
        <v>1020</v>
      </c>
      <c r="D36" s="149" t="s">
        <v>1019</v>
      </c>
      <c r="E36" s="438" t="s">
        <v>1018</v>
      </c>
      <c r="F36" s="439"/>
      <c r="G36" s="440"/>
      <c r="H36" s="150">
        <v>0</v>
      </c>
      <c r="I36" s="150">
        <v>0</v>
      </c>
      <c r="J36" s="150">
        <v>0</v>
      </c>
    </row>
    <row r="37" spans="2:10">
      <c r="B37" s="149" t="s">
        <v>111</v>
      </c>
      <c r="C37" s="149" t="s">
        <v>1017</v>
      </c>
      <c r="D37" s="149" t="s">
        <v>1016</v>
      </c>
      <c r="E37" s="438" t="s">
        <v>1015</v>
      </c>
      <c r="F37" s="439"/>
      <c r="G37" s="440"/>
      <c r="H37" s="150">
        <v>0</v>
      </c>
      <c r="I37" s="150">
        <v>0</v>
      </c>
      <c r="J37" s="150">
        <v>0</v>
      </c>
    </row>
    <row r="38" spans="2:10">
      <c r="B38" s="149" t="s">
        <v>111</v>
      </c>
      <c r="C38" s="149" t="s">
        <v>1014</v>
      </c>
      <c r="D38" s="149" t="s">
        <v>1013</v>
      </c>
      <c r="E38" s="438" t="s">
        <v>1012</v>
      </c>
      <c r="F38" s="439"/>
      <c r="G38" s="440"/>
      <c r="H38" s="150">
        <v>0</v>
      </c>
      <c r="I38" s="150">
        <v>0</v>
      </c>
      <c r="J38" s="150">
        <v>0</v>
      </c>
    </row>
    <row r="39" spans="2:10">
      <c r="B39" s="149" t="s">
        <v>111</v>
      </c>
      <c r="C39" s="149" t="s">
        <v>1011</v>
      </c>
      <c r="D39" s="149" t="s">
        <v>1010</v>
      </c>
      <c r="E39" s="438" t="s">
        <v>1009</v>
      </c>
      <c r="F39" s="439"/>
      <c r="G39" s="440"/>
      <c r="H39" s="150">
        <v>0</v>
      </c>
      <c r="I39" s="150">
        <v>0</v>
      </c>
      <c r="J39" s="150">
        <v>0</v>
      </c>
    </row>
    <row r="40" spans="2:10">
      <c r="B40" s="149" t="s">
        <v>111</v>
      </c>
      <c r="C40" s="149" t="s">
        <v>1008</v>
      </c>
      <c r="D40" s="149" t="s">
        <v>1007</v>
      </c>
      <c r="E40" s="438" t="s">
        <v>1006</v>
      </c>
      <c r="F40" s="439"/>
      <c r="G40" s="440"/>
      <c r="H40" s="150">
        <v>0</v>
      </c>
      <c r="I40" s="150">
        <v>0</v>
      </c>
      <c r="J40" s="150">
        <v>0</v>
      </c>
    </row>
    <row r="41" spans="2:10">
      <c r="B41" s="149" t="s">
        <v>111</v>
      </c>
      <c r="C41" s="149" t="s">
        <v>1005</v>
      </c>
      <c r="D41" s="149" t="s">
        <v>1004</v>
      </c>
      <c r="E41" s="438" t="s">
        <v>1003</v>
      </c>
      <c r="F41" s="439"/>
      <c r="G41" s="440"/>
      <c r="H41" s="150">
        <v>0</v>
      </c>
      <c r="I41" s="150">
        <v>0</v>
      </c>
      <c r="J41" s="150">
        <v>0</v>
      </c>
    </row>
    <row r="42" spans="2:10">
      <c r="B42" s="149" t="s">
        <v>111</v>
      </c>
      <c r="C42" s="149" t="s">
        <v>1002</v>
      </c>
      <c r="D42" s="149" t="s">
        <v>1001</v>
      </c>
      <c r="E42" s="438" t="s">
        <v>1000</v>
      </c>
      <c r="F42" s="439"/>
      <c r="G42" s="440"/>
      <c r="H42" s="150">
        <v>0</v>
      </c>
      <c r="I42" s="150">
        <v>0</v>
      </c>
      <c r="J42" s="150">
        <v>0</v>
      </c>
    </row>
    <row r="43" spans="2:10">
      <c r="B43" s="151" t="s">
        <v>104</v>
      </c>
      <c r="C43" s="151" t="s">
        <v>999</v>
      </c>
      <c r="D43" s="151" t="s">
        <v>998</v>
      </c>
      <c r="E43" s="441" t="s">
        <v>997</v>
      </c>
      <c r="F43" s="439"/>
      <c r="G43" s="440"/>
      <c r="H43" s="152">
        <v>776669.98</v>
      </c>
      <c r="I43" s="152">
        <v>850918.03</v>
      </c>
      <c r="J43" s="152">
        <v>-74248.05</v>
      </c>
    </row>
    <row r="44" spans="2:10">
      <c r="B44" s="149" t="s">
        <v>4</v>
      </c>
      <c r="C44" s="149" t="s">
        <v>996</v>
      </c>
      <c r="D44" s="149" t="s">
        <v>995</v>
      </c>
      <c r="E44" s="438" t="s">
        <v>994</v>
      </c>
      <c r="F44" s="439"/>
      <c r="G44" s="440"/>
      <c r="H44" s="150">
        <v>114879.45</v>
      </c>
      <c r="I44" s="150">
        <v>21914.38</v>
      </c>
      <c r="J44" s="150">
        <v>92965.07</v>
      </c>
    </row>
    <row r="45" spans="2:10">
      <c r="B45" s="149" t="s">
        <v>111</v>
      </c>
      <c r="C45" s="149" t="s">
        <v>993</v>
      </c>
      <c r="D45" s="149" t="s">
        <v>992</v>
      </c>
      <c r="E45" s="438" t="s">
        <v>991</v>
      </c>
      <c r="F45" s="439"/>
      <c r="G45" s="440"/>
      <c r="H45" s="150">
        <v>114879.45</v>
      </c>
      <c r="I45" s="150">
        <v>21914.38</v>
      </c>
      <c r="J45" s="150">
        <v>92965.07</v>
      </c>
    </row>
    <row r="46" spans="2:10">
      <c r="B46" s="149" t="s">
        <v>111</v>
      </c>
      <c r="C46" s="149" t="s">
        <v>990</v>
      </c>
      <c r="D46" s="149" t="s">
        <v>989</v>
      </c>
      <c r="E46" s="438" t="s">
        <v>988</v>
      </c>
      <c r="F46" s="439"/>
      <c r="G46" s="440"/>
      <c r="H46" s="150">
        <v>0</v>
      </c>
      <c r="I46" s="150">
        <v>0</v>
      </c>
      <c r="J46" s="150">
        <v>0</v>
      </c>
    </row>
    <row r="47" spans="2:10">
      <c r="B47" s="149" t="s">
        <v>111</v>
      </c>
      <c r="C47" s="149" t="s">
        <v>987</v>
      </c>
      <c r="D47" s="149" t="s">
        <v>986</v>
      </c>
      <c r="E47" s="438" t="s">
        <v>985</v>
      </c>
      <c r="F47" s="439"/>
      <c r="G47" s="440"/>
      <c r="H47" s="150">
        <v>0</v>
      </c>
      <c r="I47" s="150">
        <v>0</v>
      </c>
      <c r="J47" s="150">
        <v>0</v>
      </c>
    </row>
    <row r="48" spans="2:10">
      <c r="B48" s="149" t="s">
        <v>4</v>
      </c>
      <c r="C48" s="149" t="s">
        <v>984</v>
      </c>
      <c r="D48" s="149" t="s">
        <v>983</v>
      </c>
      <c r="E48" s="438" t="s">
        <v>982</v>
      </c>
      <c r="F48" s="439"/>
      <c r="G48" s="440"/>
      <c r="H48" s="150">
        <v>623641.85</v>
      </c>
      <c r="I48" s="150">
        <v>790755.53</v>
      </c>
      <c r="J48" s="150">
        <v>-167113.68</v>
      </c>
    </row>
    <row r="49" spans="2:10">
      <c r="B49" s="149" t="s">
        <v>111</v>
      </c>
      <c r="C49" s="149" t="s">
        <v>981</v>
      </c>
      <c r="D49" s="149" t="s">
        <v>980</v>
      </c>
      <c r="E49" s="438" t="s">
        <v>979</v>
      </c>
      <c r="F49" s="439"/>
      <c r="G49" s="440"/>
      <c r="H49" s="150">
        <v>23775.59</v>
      </c>
      <c r="I49" s="150">
        <v>37563.68</v>
      </c>
      <c r="J49" s="150">
        <v>-13788.09</v>
      </c>
    </row>
    <row r="50" spans="2:10">
      <c r="B50" s="149" t="s">
        <v>111</v>
      </c>
      <c r="C50" s="149" t="s">
        <v>978</v>
      </c>
      <c r="D50" s="149" t="s">
        <v>977</v>
      </c>
      <c r="E50" s="438" t="s">
        <v>976</v>
      </c>
      <c r="F50" s="439"/>
      <c r="G50" s="440"/>
      <c r="H50" s="150">
        <v>2951.72</v>
      </c>
      <c r="I50" s="150">
        <v>682.39</v>
      </c>
      <c r="J50" s="150">
        <v>2269.33</v>
      </c>
    </row>
    <row r="51" spans="2:10">
      <c r="B51" s="149" t="s">
        <v>111</v>
      </c>
      <c r="C51" s="149" t="s">
        <v>975</v>
      </c>
      <c r="D51" s="149" t="s">
        <v>974</v>
      </c>
      <c r="E51" s="438" t="s">
        <v>973</v>
      </c>
      <c r="F51" s="439"/>
      <c r="G51" s="440"/>
      <c r="H51" s="150">
        <v>2290.2199999999998</v>
      </c>
      <c r="I51" s="150">
        <v>8472.59</v>
      </c>
      <c r="J51" s="150">
        <v>-6182.37</v>
      </c>
    </row>
    <row r="52" spans="2:10">
      <c r="B52" s="149" t="s">
        <v>111</v>
      </c>
      <c r="C52" s="149" t="s">
        <v>972</v>
      </c>
      <c r="D52" s="149" t="s">
        <v>971</v>
      </c>
      <c r="E52" s="438" t="s">
        <v>970</v>
      </c>
      <c r="F52" s="439"/>
      <c r="G52" s="440"/>
      <c r="H52" s="150">
        <v>594624.31999999995</v>
      </c>
      <c r="I52" s="150">
        <v>744036.87</v>
      </c>
      <c r="J52" s="150">
        <v>-149412.54999999999</v>
      </c>
    </row>
    <row r="53" spans="2:10">
      <c r="B53" s="149" t="s">
        <v>4</v>
      </c>
      <c r="C53" s="149" t="s">
        <v>969</v>
      </c>
      <c r="D53" s="149" t="s">
        <v>968</v>
      </c>
      <c r="E53" s="438" t="s">
        <v>967</v>
      </c>
      <c r="F53" s="439"/>
      <c r="G53" s="440"/>
      <c r="H53" s="150">
        <v>38148.68</v>
      </c>
      <c r="I53" s="150">
        <v>38248.120000000003</v>
      </c>
      <c r="J53" s="150">
        <v>-99.44</v>
      </c>
    </row>
    <row r="54" spans="2:10">
      <c r="B54" s="149" t="s">
        <v>111</v>
      </c>
      <c r="C54" s="149" t="s">
        <v>966</v>
      </c>
      <c r="D54" s="149" t="s">
        <v>965</v>
      </c>
      <c r="E54" s="438" t="s">
        <v>964</v>
      </c>
      <c r="F54" s="439"/>
      <c r="G54" s="440"/>
      <c r="H54" s="150">
        <v>0</v>
      </c>
      <c r="I54" s="150">
        <v>0</v>
      </c>
      <c r="J54" s="150">
        <v>0</v>
      </c>
    </row>
    <row r="55" spans="2:10">
      <c r="B55" s="149" t="s">
        <v>111</v>
      </c>
      <c r="C55" s="149" t="s">
        <v>963</v>
      </c>
      <c r="D55" s="149" t="s">
        <v>962</v>
      </c>
      <c r="E55" s="438" t="s">
        <v>961</v>
      </c>
      <c r="F55" s="439"/>
      <c r="G55" s="440"/>
      <c r="H55" s="150">
        <v>0</v>
      </c>
      <c r="I55" s="150">
        <v>0</v>
      </c>
      <c r="J55" s="150">
        <v>0</v>
      </c>
    </row>
    <row r="56" spans="2:10">
      <c r="B56" s="149" t="s">
        <v>111</v>
      </c>
      <c r="C56" s="149" t="s">
        <v>960</v>
      </c>
      <c r="D56" s="149" t="s">
        <v>959</v>
      </c>
      <c r="E56" s="438" t="s">
        <v>958</v>
      </c>
      <c r="F56" s="439"/>
      <c r="G56" s="440"/>
      <c r="H56" s="150">
        <v>38148.68</v>
      </c>
      <c r="I56" s="150">
        <v>38248.120000000003</v>
      </c>
      <c r="J56" s="150">
        <v>-99.44</v>
      </c>
    </row>
    <row r="57" spans="2:10">
      <c r="B57" s="149" t="s">
        <v>111</v>
      </c>
      <c r="C57" s="149" t="s">
        <v>957</v>
      </c>
      <c r="D57" s="149" t="s">
        <v>956</v>
      </c>
      <c r="E57" s="438" t="s">
        <v>955</v>
      </c>
      <c r="F57" s="439"/>
      <c r="G57" s="440"/>
      <c r="H57" s="150">
        <v>0</v>
      </c>
      <c r="I57" s="150">
        <v>0</v>
      </c>
      <c r="J57" s="150">
        <v>0</v>
      </c>
    </row>
    <row r="58" spans="2:10">
      <c r="B58" s="149" t="s">
        <v>4</v>
      </c>
      <c r="C58" s="149" t="s">
        <v>954</v>
      </c>
      <c r="D58" s="149" t="s">
        <v>953</v>
      </c>
      <c r="E58" s="438" t="s">
        <v>950</v>
      </c>
      <c r="F58" s="439"/>
      <c r="G58" s="440"/>
      <c r="H58" s="150">
        <v>0</v>
      </c>
      <c r="I58" s="150">
        <v>0</v>
      </c>
      <c r="J58" s="150">
        <v>0</v>
      </c>
    </row>
    <row r="59" spans="2:10">
      <c r="B59" s="149" t="s">
        <v>111</v>
      </c>
      <c r="C59" s="149" t="s">
        <v>952</v>
      </c>
      <c r="D59" s="149" t="s">
        <v>951</v>
      </c>
      <c r="E59" s="438" t="s">
        <v>950</v>
      </c>
      <c r="F59" s="439"/>
      <c r="G59" s="440"/>
      <c r="H59" s="150">
        <v>0</v>
      </c>
      <c r="I59" s="150">
        <v>0</v>
      </c>
      <c r="J59" s="150">
        <v>0</v>
      </c>
    </row>
    <row r="60" spans="2:10">
      <c r="B60" s="153" t="s">
        <v>11</v>
      </c>
      <c r="C60" s="153" t="s">
        <v>228</v>
      </c>
      <c r="D60" s="153" t="s">
        <v>228</v>
      </c>
      <c r="E60" s="436" t="s">
        <v>949</v>
      </c>
      <c r="F60" s="437"/>
      <c r="G60" s="437"/>
      <c r="H60" s="154">
        <v>15185674.369999999</v>
      </c>
      <c r="I60" s="154">
        <v>14829528.300000001</v>
      </c>
      <c r="J60" s="154">
        <v>356146.07</v>
      </c>
    </row>
  </sheetData>
  <mergeCells count="60">
    <mergeCell ref="E12:G12"/>
    <mergeCell ref="A1:E1"/>
    <mergeCell ref="G1:J1"/>
    <mergeCell ref="G2:J2"/>
    <mergeCell ref="E4:G4"/>
    <mergeCell ref="E5:G5"/>
    <mergeCell ref="E6:G6"/>
    <mergeCell ref="E7:G7"/>
    <mergeCell ref="E8:G8"/>
    <mergeCell ref="E9:G9"/>
    <mergeCell ref="E10:G10"/>
    <mergeCell ref="E11:G11"/>
    <mergeCell ref="E24:G24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36:G36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48:G48"/>
    <mergeCell ref="E37:G37"/>
    <mergeCell ref="E38:G38"/>
    <mergeCell ref="E39:G39"/>
    <mergeCell ref="E40:G40"/>
    <mergeCell ref="E41:G41"/>
    <mergeCell ref="E42:G42"/>
    <mergeCell ref="E43:G43"/>
    <mergeCell ref="E44:G44"/>
    <mergeCell ref="E45:G45"/>
    <mergeCell ref="E46:G46"/>
    <mergeCell ref="E47:G47"/>
    <mergeCell ref="E60:G60"/>
    <mergeCell ref="E49:G49"/>
    <mergeCell ref="E50:G50"/>
    <mergeCell ref="E51:G51"/>
    <mergeCell ref="E52:G52"/>
    <mergeCell ref="E53:G53"/>
    <mergeCell ref="E54:G54"/>
    <mergeCell ref="E55:G55"/>
    <mergeCell ref="E56:G56"/>
    <mergeCell ref="E57:G57"/>
    <mergeCell ref="E58:G58"/>
    <mergeCell ref="E59:G59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40"/>
  <sheetViews>
    <sheetView showGridLines="0" workbookViewId="0">
      <pane ySplit="3" topLeftCell="A4" activePane="bottomLeft" state="frozen"/>
      <selection activeCell="E21" sqref="E21"/>
      <selection pane="bottomLeft" activeCell="N10" sqref="N10"/>
    </sheetView>
  </sheetViews>
  <sheetFormatPr baseColWidth="10" defaultRowHeight="15"/>
  <cols>
    <col min="1" max="1" width="43.140625" style="308" customWidth="1"/>
    <col min="2" max="2" width="16.140625" style="308" customWidth="1"/>
    <col min="3" max="3" width="7.5703125" style="308" customWidth="1"/>
    <col min="4" max="4" width="8.7109375" style="308" customWidth="1"/>
    <col min="5" max="5" width="12.5703125" style="308" customWidth="1"/>
    <col min="6" max="6" width="3.5703125" style="308" customWidth="1"/>
    <col min="7" max="7" width="16.140625" style="308" customWidth="1"/>
    <col min="8" max="8" width="14" style="308" customWidth="1"/>
    <col min="9" max="9" width="2.140625" style="308" customWidth="1"/>
    <col min="10" max="10" width="14" style="308" customWidth="1"/>
    <col min="11" max="11" width="2.140625" style="308" customWidth="1"/>
    <col min="12" max="12" width="0" style="308" hidden="1" customWidth="1"/>
    <col min="13" max="16384" width="11.42578125" style="308"/>
  </cols>
  <sheetData>
    <row r="1" spans="1:11" ht="11.1" customHeight="1">
      <c r="A1" s="428" t="s">
        <v>0</v>
      </c>
      <c r="B1" s="422"/>
      <c r="C1" s="422"/>
      <c r="F1" s="429"/>
      <c r="G1" s="422"/>
      <c r="H1" s="422"/>
      <c r="I1" s="422"/>
      <c r="J1" s="422"/>
      <c r="K1" s="422"/>
    </row>
    <row r="2" spans="1:11" ht="11.1" customHeight="1">
      <c r="F2" s="429"/>
      <c r="G2" s="422"/>
      <c r="H2" s="422"/>
      <c r="I2" s="422"/>
      <c r="J2" s="422"/>
      <c r="K2" s="422"/>
    </row>
    <row r="3" spans="1:11" ht="6.4" customHeight="1"/>
    <row r="4" spans="1:11" ht="14.1" customHeight="1">
      <c r="A4" s="430" t="s">
        <v>1403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</row>
    <row r="5" spans="1:11" ht="11.1" customHeight="1">
      <c r="A5" s="428" t="s">
        <v>1203</v>
      </c>
      <c r="B5" s="422"/>
      <c r="C5" s="422"/>
    </row>
    <row r="6" spans="1:11" ht="9.6" customHeight="1"/>
    <row r="7" spans="1:11" ht="12" customHeight="1">
      <c r="A7" s="530" t="s">
        <v>2373</v>
      </c>
      <c r="B7" s="443"/>
      <c r="C7" s="443"/>
      <c r="D7" s="443"/>
      <c r="E7" s="443"/>
      <c r="F7" s="443"/>
      <c r="G7" s="443"/>
      <c r="H7" s="443"/>
      <c r="I7" s="443"/>
      <c r="J7" s="443"/>
      <c r="K7" s="444"/>
    </row>
    <row r="8" spans="1:11" ht="21">
      <c r="A8" s="259" t="s">
        <v>1404</v>
      </c>
      <c r="B8" s="341" t="s">
        <v>1405</v>
      </c>
      <c r="C8" s="627" t="s">
        <v>2372</v>
      </c>
      <c r="D8" s="432"/>
      <c r="E8" s="627" t="s">
        <v>2596</v>
      </c>
      <c r="F8" s="432"/>
      <c r="G8" s="341" t="s">
        <v>2597</v>
      </c>
      <c r="H8" s="627" t="s">
        <v>2595</v>
      </c>
      <c r="I8" s="432"/>
      <c r="J8" s="641" t="s">
        <v>2598</v>
      </c>
      <c r="K8" s="433"/>
    </row>
    <row r="9" spans="1:11">
      <c r="A9" s="325" t="s">
        <v>1406</v>
      </c>
      <c r="B9" s="317">
        <v>600000</v>
      </c>
      <c r="C9" s="519">
        <v>322399.96000000002</v>
      </c>
      <c r="D9" s="426"/>
      <c r="E9" s="519">
        <v>0</v>
      </c>
      <c r="F9" s="426"/>
      <c r="G9" s="317">
        <v>17911.12</v>
      </c>
      <c r="H9" s="519">
        <v>304488.84000000003</v>
      </c>
      <c r="I9" s="426"/>
      <c r="J9" s="639">
        <v>0</v>
      </c>
      <c r="K9" s="427"/>
    </row>
    <row r="10" spans="1:11" ht="21">
      <c r="A10" s="325" t="s">
        <v>1407</v>
      </c>
      <c r="B10" s="317">
        <v>480000</v>
      </c>
      <c r="C10" s="519">
        <v>400628.34</v>
      </c>
      <c r="D10" s="426"/>
      <c r="E10" s="519">
        <v>0</v>
      </c>
      <c r="F10" s="426"/>
      <c r="G10" s="317">
        <v>18039.939999999999</v>
      </c>
      <c r="H10" s="519">
        <v>382588.4</v>
      </c>
      <c r="I10" s="426"/>
      <c r="J10" s="639">
        <v>0</v>
      </c>
      <c r="K10" s="427"/>
    </row>
    <row r="11" spans="1:11">
      <c r="A11" s="325" t="s">
        <v>2374</v>
      </c>
      <c r="B11" s="317">
        <v>203840</v>
      </c>
      <c r="C11" s="519">
        <v>191613.75</v>
      </c>
      <c r="D11" s="426"/>
      <c r="E11" s="519">
        <v>1916.14</v>
      </c>
      <c r="F11" s="426"/>
      <c r="G11" s="317">
        <v>0</v>
      </c>
      <c r="H11" s="519">
        <v>193529.89</v>
      </c>
      <c r="I11" s="426"/>
      <c r="J11" s="639">
        <v>0</v>
      </c>
      <c r="K11" s="427"/>
    </row>
    <row r="12" spans="1:11">
      <c r="A12" s="325" t="s">
        <v>1408</v>
      </c>
      <c r="B12" s="317">
        <v>83311.44</v>
      </c>
      <c r="C12" s="519">
        <v>83812.05</v>
      </c>
      <c r="D12" s="426"/>
      <c r="E12" s="519">
        <v>251.44</v>
      </c>
      <c r="F12" s="426"/>
      <c r="G12" s="317">
        <v>0</v>
      </c>
      <c r="H12" s="519">
        <v>84063.49</v>
      </c>
      <c r="I12" s="426"/>
      <c r="J12" s="639">
        <v>0</v>
      </c>
      <c r="K12" s="427"/>
    </row>
    <row r="13" spans="1:11">
      <c r="A13" s="325" t="s">
        <v>1409</v>
      </c>
      <c r="B13" s="317">
        <v>750000</v>
      </c>
      <c r="C13" s="519">
        <v>8273.7999999999993</v>
      </c>
      <c r="D13" s="426"/>
      <c r="E13" s="519">
        <v>0</v>
      </c>
      <c r="F13" s="426"/>
      <c r="G13" s="317">
        <v>778.7</v>
      </c>
      <c r="H13" s="519">
        <v>7495.1</v>
      </c>
      <c r="I13" s="426"/>
      <c r="J13" s="639">
        <v>0</v>
      </c>
      <c r="K13" s="427"/>
    </row>
    <row r="14" spans="1:11">
      <c r="A14" s="325" t="s">
        <v>1410</v>
      </c>
      <c r="B14" s="317">
        <v>3100000</v>
      </c>
      <c r="C14" s="519">
        <v>15314.84</v>
      </c>
      <c r="D14" s="426"/>
      <c r="E14" s="519">
        <v>0</v>
      </c>
      <c r="F14" s="426"/>
      <c r="G14" s="317">
        <v>1128.3599999999999</v>
      </c>
      <c r="H14" s="519">
        <v>14186.48</v>
      </c>
      <c r="I14" s="426"/>
      <c r="J14" s="639">
        <v>0</v>
      </c>
      <c r="K14" s="427"/>
    </row>
    <row r="15" spans="1:11" ht="21">
      <c r="A15" s="325" t="s">
        <v>1411</v>
      </c>
      <c r="B15" s="317">
        <v>200000</v>
      </c>
      <c r="C15" s="519">
        <v>138.75</v>
      </c>
      <c r="D15" s="426"/>
      <c r="E15" s="519">
        <v>0</v>
      </c>
      <c r="F15" s="426"/>
      <c r="G15" s="317">
        <v>138.75</v>
      </c>
      <c r="H15" s="519">
        <v>0</v>
      </c>
      <c r="I15" s="426"/>
      <c r="J15" s="639">
        <v>0</v>
      </c>
      <c r="K15" s="427"/>
    </row>
    <row r="16" spans="1:11" ht="21">
      <c r="A16" s="325" t="s">
        <v>1412</v>
      </c>
      <c r="B16" s="317">
        <v>2950000</v>
      </c>
      <c r="C16" s="519">
        <v>3627.71</v>
      </c>
      <c r="D16" s="426"/>
      <c r="E16" s="519">
        <v>0</v>
      </c>
      <c r="F16" s="426"/>
      <c r="G16" s="317">
        <v>341.43</v>
      </c>
      <c r="H16" s="519">
        <v>3286.28</v>
      </c>
      <c r="I16" s="426"/>
      <c r="J16" s="639">
        <v>0</v>
      </c>
      <c r="K16" s="427"/>
    </row>
    <row r="17" spans="1:11" ht="21">
      <c r="A17" s="325" t="s">
        <v>1413</v>
      </c>
      <c r="B17" s="317">
        <v>2200000</v>
      </c>
      <c r="C17" s="519">
        <v>11530.2</v>
      </c>
      <c r="D17" s="426"/>
      <c r="E17" s="519">
        <v>0</v>
      </c>
      <c r="F17" s="426"/>
      <c r="G17" s="317">
        <v>847.54</v>
      </c>
      <c r="H17" s="519">
        <v>10682.66</v>
      </c>
      <c r="I17" s="426"/>
      <c r="J17" s="639">
        <v>0</v>
      </c>
      <c r="K17" s="427"/>
    </row>
    <row r="18" spans="1:11">
      <c r="A18" s="325" t="s">
        <v>1977</v>
      </c>
      <c r="B18" s="317">
        <v>2200000</v>
      </c>
      <c r="C18" s="519">
        <v>0</v>
      </c>
      <c r="D18" s="426"/>
      <c r="E18" s="519">
        <v>0</v>
      </c>
      <c r="F18" s="426"/>
      <c r="G18" s="317">
        <v>0</v>
      </c>
      <c r="H18" s="519">
        <v>0</v>
      </c>
      <c r="I18" s="426"/>
      <c r="J18" s="639">
        <v>0</v>
      </c>
      <c r="K18" s="427"/>
    </row>
    <row r="19" spans="1:11">
      <c r="A19" s="325" t="s">
        <v>2599</v>
      </c>
      <c r="B19" s="317">
        <v>600000</v>
      </c>
      <c r="C19" s="519">
        <v>0</v>
      </c>
      <c r="D19" s="426"/>
      <c r="E19" s="519">
        <v>0</v>
      </c>
      <c r="F19" s="426"/>
      <c r="G19" s="317">
        <v>0</v>
      </c>
      <c r="H19" s="519">
        <v>0</v>
      </c>
      <c r="I19" s="426"/>
      <c r="J19" s="639">
        <v>0</v>
      </c>
      <c r="K19" s="427"/>
    </row>
    <row r="20" spans="1:11">
      <c r="A20" s="325" t="s">
        <v>1414</v>
      </c>
      <c r="B20" s="317">
        <v>3800789</v>
      </c>
      <c r="C20" s="519">
        <v>32224</v>
      </c>
      <c r="D20" s="426"/>
      <c r="E20" s="519">
        <v>0</v>
      </c>
      <c r="F20" s="426"/>
      <c r="G20" s="317">
        <v>3029.29</v>
      </c>
      <c r="H20" s="519">
        <v>29194.71</v>
      </c>
      <c r="I20" s="426"/>
      <c r="J20" s="639">
        <v>0</v>
      </c>
      <c r="K20" s="427"/>
    </row>
    <row r="21" spans="1:11">
      <c r="A21" s="325" t="s">
        <v>1415</v>
      </c>
      <c r="B21" s="317">
        <v>10676000</v>
      </c>
      <c r="C21" s="519">
        <v>136060.65</v>
      </c>
      <c r="D21" s="426"/>
      <c r="E21" s="519">
        <v>0</v>
      </c>
      <c r="F21" s="426"/>
      <c r="G21" s="317">
        <v>12749.83</v>
      </c>
      <c r="H21" s="519">
        <v>123310.82</v>
      </c>
      <c r="I21" s="426"/>
      <c r="J21" s="639">
        <v>0</v>
      </c>
      <c r="K21" s="427"/>
    </row>
    <row r="22" spans="1:11">
      <c r="A22" s="325" t="s">
        <v>1416</v>
      </c>
      <c r="B22" s="317">
        <v>2000000</v>
      </c>
      <c r="C22" s="519">
        <v>20530.77</v>
      </c>
      <c r="D22" s="426"/>
      <c r="E22" s="519">
        <v>0</v>
      </c>
      <c r="F22" s="426"/>
      <c r="G22" s="317">
        <v>2244.42</v>
      </c>
      <c r="H22" s="519">
        <v>18286.349999999999</v>
      </c>
      <c r="I22" s="426"/>
      <c r="J22" s="639">
        <v>0</v>
      </c>
      <c r="K22" s="427"/>
    </row>
    <row r="23" spans="1:11">
      <c r="A23" s="325" t="s">
        <v>1415</v>
      </c>
      <c r="B23" s="317">
        <v>2325520</v>
      </c>
      <c r="C23" s="519">
        <v>34796.449999999997</v>
      </c>
      <c r="D23" s="426"/>
      <c r="E23" s="519">
        <v>0</v>
      </c>
      <c r="F23" s="426"/>
      <c r="G23" s="317">
        <v>1714.87</v>
      </c>
      <c r="H23" s="519">
        <v>33081.58</v>
      </c>
      <c r="I23" s="426"/>
      <c r="J23" s="639">
        <v>0</v>
      </c>
      <c r="K23" s="427"/>
    </row>
    <row r="24" spans="1:11">
      <c r="A24" s="325" t="s">
        <v>2375</v>
      </c>
      <c r="B24" s="317">
        <v>500000</v>
      </c>
      <c r="C24" s="519">
        <v>9686.94</v>
      </c>
      <c r="D24" s="426"/>
      <c r="E24" s="519">
        <v>0</v>
      </c>
      <c r="F24" s="426"/>
      <c r="G24" s="317">
        <v>1292.1099999999999</v>
      </c>
      <c r="H24" s="519">
        <v>8394.83</v>
      </c>
      <c r="I24" s="426"/>
      <c r="J24" s="639">
        <v>0</v>
      </c>
      <c r="K24" s="427"/>
    </row>
    <row r="25" spans="1:11" ht="21">
      <c r="A25" s="325" t="s">
        <v>1417</v>
      </c>
      <c r="B25" s="317">
        <v>5500000</v>
      </c>
      <c r="C25" s="519">
        <v>60581.51</v>
      </c>
      <c r="D25" s="426"/>
      <c r="E25" s="519">
        <v>0</v>
      </c>
      <c r="F25" s="426"/>
      <c r="G25" s="317">
        <v>7628.71</v>
      </c>
      <c r="H25" s="519">
        <v>52952.800000000003</v>
      </c>
      <c r="I25" s="426"/>
      <c r="J25" s="639">
        <v>0</v>
      </c>
      <c r="K25" s="427"/>
    </row>
    <row r="26" spans="1:11">
      <c r="A26" s="325" t="s">
        <v>1418</v>
      </c>
      <c r="B26" s="317">
        <v>15000</v>
      </c>
      <c r="C26" s="519">
        <v>15000</v>
      </c>
      <c r="D26" s="426"/>
      <c r="E26" s="519">
        <v>0</v>
      </c>
      <c r="F26" s="426"/>
      <c r="G26" s="317">
        <v>0</v>
      </c>
      <c r="H26" s="519">
        <v>15000</v>
      </c>
      <c r="I26" s="426"/>
      <c r="J26" s="639">
        <v>0</v>
      </c>
      <c r="K26" s="427"/>
    </row>
    <row r="27" spans="1:11">
      <c r="A27" s="261" t="s">
        <v>2376</v>
      </c>
      <c r="B27" s="318">
        <v>38184460.439999998</v>
      </c>
      <c r="C27" s="522">
        <v>1346219.72</v>
      </c>
      <c r="D27" s="426"/>
      <c r="E27" s="522">
        <v>2167.58</v>
      </c>
      <c r="F27" s="426"/>
      <c r="G27" s="318">
        <v>67845.070000000007</v>
      </c>
      <c r="H27" s="522">
        <v>1280542.23</v>
      </c>
      <c r="I27" s="426"/>
      <c r="J27" s="642">
        <v>0</v>
      </c>
      <c r="K27" s="427"/>
    </row>
    <row r="28" spans="1:11">
      <c r="A28" s="640" t="s">
        <v>1978</v>
      </c>
      <c r="B28" s="426"/>
      <c r="C28" s="426"/>
      <c r="D28" s="426"/>
      <c r="E28" s="426"/>
      <c r="F28" s="426"/>
      <c r="G28" s="426"/>
      <c r="H28" s="263">
        <v>0</v>
      </c>
      <c r="I28" s="264" t="s">
        <v>1979</v>
      </c>
      <c r="J28" s="265" t="s">
        <v>2249</v>
      </c>
      <c r="K28" s="266" t="s">
        <v>1979</v>
      </c>
    </row>
    <row r="29" spans="1:11">
      <c r="A29" s="483" t="s">
        <v>228</v>
      </c>
      <c r="B29" s="426"/>
      <c r="C29" s="426"/>
      <c r="D29" s="426"/>
      <c r="E29" s="426"/>
      <c r="F29" s="426"/>
      <c r="G29" s="426"/>
      <c r="H29" s="426"/>
      <c r="I29" s="426"/>
      <c r="J29" s="426"/>
      <c r="K29" s="427"/>
    </row>
    <row r="33" s="308" customFormat="1"/>
    <row r="40" s="308" customFormat="1" ht="24" customHeight="1"/>
  </sheetData>
  <mergeCells count="88">
    <mergeCell ref="C26:D26"/>
    <mergeCell ref="E26:F26"/>
    <mergeCell ref="H26:I26"/>
    <mergeCell ref="J26:K26"/>
    <mergeCell ref="C27:D27"/>
    <mergeCell ref="E27:F27"/>
    <mergeCell ref="H27:I27"/>
    <mergeCell ref="J27:K27"/>
    <mergeCell ref="C24:D24"/>
    <mergeCell ref="E24:F24"/>
    <mergeCell ref="H24:I24"/>
    <mergeCell ref="J24:K24"/>
    <mergeCell ref="C25:D25"/>
    <mergeCell ref="E25:F25"/>
    <mergeCell ref="H25:I25"/>
    <mergeCell ref="J25:K25"/>
    <mergeCell ref="C22:D22"/>
    <mergeCell ref="E22:F22"/>
    <mergeCell ref="H22:I22"/>
    <mergeCell ref="J22:K22"/>
    <mergeCell ref="C23:D23"/>
    <mergeCell ref="E23:F23"/>
    <mergeCell ref="H23:I23"/>
    <mergeCell ref="J23:K23"/>
    <mergeCell ref="C19:D19"/>
    <mergeCell ref="E19:F19"/>
    <mergeCell ref="H19:I19"/>
    <mergeCell ref="J19:K19"/>
    <mergeCell ref="C21:D21"/>
    <mergeCell ref="E21:F21"/>
    <mergeCell ref="H21:I21"/>
    <mergeCell ref="J21:K21"/>
    <mergeCell ref="C17:D17"/>
    <mergeCell ref="E17:F17"/>
    <mergeCell ref="H17:I17"/>
    <mergeCell ref="J17:K17"/>
    <mergeCell ref="C18:D18"/>
    <mergeCell ref="E18:F18"/>
    <mergeCell ref="H18:I18"/>
    <mergeCell ref="J18:K18"/>
    <mergeCell ref="J15:K15"/>
    <mergeCell ref="C16:D16"/>
    <mergeCell ref="E16:F16"/>
    <mergeCell ref="H16:I16"/>
    <mergeCell ref="J16:K16"/>
    <mergeCell ref="E12:F12"/>
    <mergeCell ref="H12:I12"/>
    <mergeCell ref="J12:K12"/>
    <mergeCell ref="C8:D8"/>
    <mergeCell ref="E8:F8"/>
    <mergeCell ref="H8:I8"/>
    <mergeCell ref="J8:K8"/>
    <mergeCell ref="C10:D10"/>
    <mergeCell ref="E10:F10"/>
    <mergeCell ref="H10:I10"/>
    <mergeCell ref="J10:K10"/>
    <mergeCell ref="A29:K29"/>
    <mergeCell ref="A1:C1"/>
    <mergeCell ref="F1:K1"/>
    <mergeCell ref="F2:K2"/>
    <mergeCell ref="A4:K4"/>
    <mergeCell ref="A5:C5"/>
    <mergeCell ref="A7:K7"/>
    <mergeCell ref="C11:D11"/>
    <mergeCell ref="E11:F11"/>
    <mergeCell ref="H11:I11"/>
    <mergeCell ref="J11:K11"/>
    <mergeCell ref="C9:D9"/>
    <mergeCell ref="E9:F9"/>
    <mergeCell ref="H9:I9"/>
    <mergeCell ref="J9:K9"/>
    <mergeCell ref="C12:D12"/>
    <mergeCell ref="C13:D13"/>
    <mergeCell ref="E13:F13"/>
    <mergeCell ref="H13:I13"/>
    <mergeCell ref="J13:K13"/>
    <mergeCell ref="A28:G28"/>
    <mergeCell ref="C20:D20"/>
    <mergeCell ref="E20:F20"/>
    <mergeCell ref="H20:I20"/>
    <mergeCell ref="J20:K20"/>
    <mergeCell ref="C14:D14"/>
    <mergeCell ref="E14:F14"/>
    <mergeCell ref="H14:I14"/>
    <mergeCell ref="J14:K14"/>
    <mergeCell ref="C15:D15"/>
    <mergeCell ref="E15:F15"/>
    <mergeCell ref="H15:I1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5476289 &amp;C&amp;"Segoe UI,Regular"&amp;8Seite &amp;P von &amp;N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L38"/>
  <sheetViews>
    <sheetView showGridLines="0" workbookViewId="0">
      <pane ySplit="3" topLeftCell="A4" activePane="bottomLeft" state="frozen"/>
      <selection activeCell="E21" sqref="E21"/>
      <selection pane="bottomLeft" activeCell="N23" sqref="N23"/>
    </sheetView>
  </sheetViews>
  <sheetFormatPr baseColWidth="10" defaultRowHeight="15"/>
  <cols>
    <col min="1" max="1" width="0.28515625" style="308" customWidth="1"/>
    <col min="2" max="2" width="11.85546875" style="308" customWidth="1"/>
    <col min="3" max="3" width="13" style="308" customWidth="1"/>
    <col min="4" max="4" width="9.85546875" style="308" customWidth="1"/>
    <col min="5" max="5" width="7.85546875" style="308" customWidth="1"/>
    <col min="6" max="6" width="14.28515625" style="308" customWidth="1"/>
    <col min="7" max="7" width="7.85546875" style="308" customWidth="1"/>
    <col min="8" max="8" width="2" style="308" customWidth="1"/>
    <col min="9" max="9" width="18.5703125" style="308" customWidth="1"/>
    <col min="10" max="10" width="2.7109375" style="308" customWidth="1"/>
    <col min="11" max="11" width="23.7109375" style="308" customWidth="1"/>
    <col min="12" max="12" width="28.5703125" style="308" customWidth="1"/>
    <col min="13" max="13" width="0" style="308" hidden="1" customWidth="1"/>
    <col min="14" max="14" width="22.85546875" style="308" customWidth="1"/>
    <col min="15" max="16384" width="11.42578125" style="308"/>
  </cols>
  <sheetData>
    <row r="1" spans="1:12" ht="11.1" customHeight="1">
      <c r="A1" s="428" t="s">
        <v>0</v>
      </c>
      <c r="B1" s="422"/>
      <c r="C1" s="422"/>
      <c r="D1" s="422"/>
      <c r="E1" s="422"/>
      <c r="F1" s="422"/>
      <c r="G1" s="422"/>
      <c r="H1" s="422"/>
      <c r="K1" s="429"/>
      <c r="L1" s="422"/>
    </row>
    <row r="2" spans="1:12" ht="11.1" customHeight="1">
      <c r="K2" s="429"/>
      <c r="L2" s="422"/>
    </row>
    <row r="3" spans="1:12" ht="6.4" customHeight="1"/>
    <row r="4" spans="1:12" ht="14.1" customHeight="1">
      <c r="A4" s="430" t="s">
        <v>2377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</row>
    <row r="5" spans="1:12" ht="14.65" customHeight="1"/>
    <row r="6" spans="1:12" ht="31.5" customHeight="1">
      <c r="B6" s="267" t="s">
        <v>1419</v>
      </c>
      <c r="C6" s="645" t="s">
        <v>2378</v>
      </c>
      <c r="D6" s="432"/>
      <c r="E6" s="645" t="s">
        <v>2379</v>
      </c>
      <c r="F6" s="432"/>
      <c r="G6" s="645" t="s">
        <v>2380</v>
      </c>
      <c r="H6" s="432"/>
      <c r="I6" s="432"/>
      <c r="J6" s="646" t="s">
        <v>1420</v>
      </c>
      <c r="K6" s="443"/>
      <c r="L6" s="268" t="s">
        <v>2381</v>
      </c>
    </row>
    <row r="7" spans="1:12" ht="21" customHeight="1">
      <c r="B7" s="347" t="s">
        <v>228</v>
      </c>
      <c r="C7" s="347" t="s">
        <v>1220</v>
      </c>
      <c r="D7" s="347" t="s">
        <v>2204</v>
      </c>
      <c r="E7" s="347" t="s">
        <v>1220</v>
      </c>
      <c r="F7" s="347" t="s">
        <v>2204</v>
      </c>
      <c r="G7" s="347" t="s">
        <v>1220</v>
      </c>
      <c r="H7" s="644" t="s">
        <v>2204</v>
      </c>
      <c r="I7" s="426"/>
      <c r="J7" s="644" t="s">
        <v>2382</v>
      </c>
      <c r="K7" s="426"/>
      <c r="L7" s="323" t="s">
        <v>2383</v>
      </c>
    </row>
    <row r="8" spans="1:12">
      <c r="B8" s="320">
        <v>2026</v>
      </c>
      <c r="C8" s="317">
        <v>176810</v>
      </c>
      <c r="D8" s="317">
        <v>0</v>
      </c>
      <c r="E8" s="321">
        <v>0</v>
      </c>
      <c r="F8" s="321">
        <v>0</v>
      </c>
      <c r="G8" s="321">
        <v>0</v>
      </c>
      <c r="H8" s="538">
        <v>0</v>
      </c>
      <c r="I8" s="426"/>
      <c r="J8" s="639">
        <v>0</v>
      </c>
      <c r="K8" s="427"/>
      <c r="L8" s="316">
        <v>0</v>
      </c>
    </row>
    <row r="9" spans="1:12">
      <c r="B9" s="320">
        <v>2027</v>
      </c>
      <c r="C9" s="317">
        <v>176620</v>
      </c>
      <c r="D9" s="317">
        <v>0</v>
      </c>
      <c r="E9" s="321">
        <v>0</v>
      </c>
      <c r="F9" s="321">
        <v>0</v>
      </c>
      <c r="G9" s="321">
        <v>0</v>
      </c>
      <c r="H9" s="538">
        <v>0</v>
      </c>
      <c r="I9" s="426"/>
      <c r="J9" s="639">
        <v>0</v>
      </c>
      <c r="K9" s="427"/>
      <c r="L9" s="316">
        <v>0</v>
      </c>
    </row>
    <row r="10" spans="1:12">
      <c r="B10" s="320">
        <v>2028</v>
      </c>
      <c r="C10" s="317">
        <v>176620</v>
      </c>
      <c r="D10" s="317">
        <v>0</v>
      </c>
      <c r="E10" s="321">
        <v>0</v>
      </c>
      <c r="F10" s="321">
        <v>0</v>
      </c>
      <c r="G10" s="321">
        <v>0</v>
      </c>
      <c r="H10" s="538">
        <v>0</v>
      </c>
      <c r="I10" s="426"/>
      <c r="J10" s="639">
        <v>0</v>
      </c>
      <c r="K10" s="427"/>
      <c r="L10" s="316">
        <v>0</v>
      </c>
    </row>
    <row r="11" spans="1:12">
      <c r="B11" s="320">
        <v>2029</v>
      </c>
      <c r="C11" s="317">
        <v>176620</v>
      </c>
      <c r="D11" s="317">
        <v>0</v>
      </c>
      <c r="E11" s="321">
        <v>0</v>
      </c>
      <c r="F11" s="321">
        <v>0</v>
      </c>
      <c r="G11" s="321">
        <v>0</v>
      </c>
      <c r="H11" s="538">
        <v>0</v>
      </c>
      <c r="I11" s="426"/>
      <c r="J11" s="639">
        <v>0</v>
      </c>
      <c r="K11" s="427"/>
      <c r="L11" s="316">
        <v>0</v>
      </c>
    </row>
    <row r="12" spans="1:12">
      <c r="B12" s="320">
        <v>2030</v>
      </c>
      <c r="C12" s="317">
        <v>176620</v>
      </c>
      <c r="D12" s="317">
        <v>0</v>
      </c>
      <c r="E12" s="321">
        <v>0</v>
      </c>
      <c r="F12" s="321">
        <v>0</v>
      </c>
      <c r="G12" s="321">
        <v>0</v>
      </c>
      <c r="H12" s="538">
        <v>0</v>
      </c>
      <c r="I12" s="426"/>
      <c r="J12" s="639">
        <v>0</v>
      </c>
      <c r="K12" s="427"/>
      <c r="L12" s="316">
        <v>0</v>
      </c>
    </row>
    <row r="13" spans="1:12">
      <c r="B13" s="320">
        <v>2031</v>
      </c>
      <c r="C13" s="317">
        <v>176620</v>
      </c>
      <c r="D13" s="317">
        <v>0</v>
      </c>
      <c r="E13" s="321">
        <v>0</v>
      </c>
      <c r="F13" s="321">
        <v>0</v>
      </c>
      <c r="G13" s="321">
        <v>0</v>
      </c>
      <c r="H13" s="538">
        <v>0</v>
      </c>
      <c r="I13" s="426"/>
      <c r="J13" s="639">
        <v>0</v>
      </c>
      <c r="K13" s="427"/>
      <c r="L13" s="316">
        <v>0</v>
      </c>
    </row>
    <row r="14" spans="1:12">
      <c r="B14" s="320">
        <v>2032</v>
      </c>
      <c r="C14" s="317">
        <v>176620</v>
      </c>
      <c r="D14" s="317">
        <v>0</v>
      </c>
      <c r="E14" s="321">
        <v>0</v>
      </c>
      <c r="F14" s="321">
        <v>0</v>
      </c>
      <c r="G14" s="321">
        <v>0</v>
      </c>
      <c r="H14" s="538">
        <v>0</v>
      </c>
      <c r="I14" s="426"/>
      <c r="J14" s="639">
        <v>0</v>
      </c>
      <c r="K14" s="427"/>
      <c r="L14" s="316">
        <v>0</v>
      </c>
    </row>
    <row r="15" spans="1:12">
      <c r="B15" s="320">
        <v>2033</v>
      </c>
      <c r="C15" s="317">
        <v>176620</v>
      </c>
      <c r="D15" s="317">
        <v>0</v>
      </c>
      <c r="E15" s="321">
        <v>0</v>
      </c>
      <c r="F15" s="321">
        <v>0</v>
      </c>
      <c r="G15" s="321">
        <v>0</v>
      </c>
      <c r="H15" s="538">
        <v>0</v>
      </c>
      <c r="I15" s="426"/>
      <c r="J15" s="639">
        <v>0</v>
      </c>
      <c r="K15" s="427"/>
      <c r="L15" s="316">
        <v>0</v>
      </c>
    </row>
    <row r="16" spans="1:12">
      <c r="B16" s="320">
        <v>2034</v>
      </c>
      <c r="C16" s="317">
        <v>176620</v>
      </c>
      <c r="D16" s="317">
        <v>0</v>
      </c>
      <c r="E16" s="321">
        <v>0</v>
      </c>
      <c r="F16" s="321">
        <v>0</v>
      </c>
      <c r="G16" s="321">
        <v>0</v>
      </c>
      <c r="H16" s="538">
        <v>0</v>
      </c>
      <c r="I16" s="426"/>
      <c r="J16" s="639">
        <v>0</v>
      </c>
      <c r="K16" s="427"/>
      <c r="L16" s="316">
        <v>0</v>
      </c>
    </row>
    <row r="17" spans="2:12">
      <c r="B17" s="320">
        <v>2035</v>
      </c>
      <c r="C17" s="317">
        <v>176620</v>
      </c>
      <c r="D17" s="317">
        <v>0</v>
      </c>
      <c r="E17" s="321">
        <v>0</v>
      </c>
      <c r="F17" s="321">
        <v>0</v>
      </c>
      <c r="G17" s="321">
        <v>0</v>
      </c>
      <c r="H17" s="538">
        <v>0</v>
      </c>
      <c r="I17" s="426"/>
      <c r="J17" s="639">
        <v>0</v>
      </c>
      <c r="K17" s="427"/>
      <c r="L17" s="316">
        <v>0</v>
      </c>
    </row>
    <row r="18" spans="2:12">
      <c r="B18" s="320">
        <v>2036</v>
      </c>
      <c r="C18" s="317">
        <v>160220</v>
      </c>
      <c r="D18" s="317">
        <v>0</v>
      </c>
      <c r="E18" s="321">
        <v>0</v>
      </c>
      <c r="F18" s="321">
        <v>0</v>
      </c>
      <c r="G18" s="321">
        <v>0</v>
      </c>
      <c r="H18" s="538">
        <v>0</v>
      </c>
      <c r="I18" s="426"/>
      <c r="J18" s="639">
        <v>0</v>
      </c>
      <c r="K18" s="427"/>
      <c r="L18" s="316">
        <v>0</v>
      </c>
    </row>
    <row r="19" spans="2:12">
      <c r="B19" s="320">
        <v>2037</v>
      </c>
      <c r="C19" s="317">
        <v>140000</v>
      </c>
      <c r="D19" s="317">
        <v>0</v>
      </c>
      <c r="E19" s="321">
        <v>0</v>
      </c>
      <c r="F19" s="321">
        <v>0</v>
      </c>
      <c r="G19" s="321">
        <v>0</v>
      </c>
      <c r="H19" s="538">
        <v>0</v>
      </c>
      <c r="I19" s="426"/>
      <c r="J19" s="639">
        <v>0</v>
      </c>
      <c r="K19" s="427"/>
      <c r="L19" s="316">
        <v>0</v>
      </c>
    </row>
    <row r="20" spans="2:12">
      <c r="B20" s="320">
        <v>2038</v>
      </c>
      <c r="C20" s="317">
        <v>140000</v>
      </c>
      <c r="D20" s="317">
        <v>0</v>
      </c>
      <c r="E20" s="321">
        <v>0</v>
      </c>
      <c r="F20" s="321">
        <v>0</v>
      </c>
      <c r="G20" s="321">
        <v>0</v>
      </c>
      <c r="H20" s="538">
        <v>0</v>
      </c>
      <c r="I20" s="426"/>
      <c r="J20" s="639">
        <v>0</v>
      </c>
      <c r="K20" s="427"/>
      <c r="L20" s="316">
        <v>0</v>
      </c>
    </row>
    <row r="21" spans="2:12">
      <c r="B21" s="320">
        <v>2039</v>
      </c>
      <c r="C21" s="317">
        <v>140000</v>
      </c>
      <c r="D21" s="317">
        <v>0</v>
      </c>
      <c r="E21" s="321">
        <v>0</v>
      </c>
      <c r="F21" s="321">
        <v>0</v>
      </c>
      <c r="G21" s="321">
        <v>0</v>
      </c>
      <c r="H21" s="538">
        <v>0</v>
      </c>
      <c r="I21" s="426"/>
      <c r="J21" s="639">
        <v>0</v>
      </c>
      <c r="K21" s="427"/>
      <c r="L21" s="316">
        <v>0</v>
      </c>
    </row>
    <row r="22" spans="2:12">
      <c r="B22" s="320">
        <v>2040</v>
      </c>
      <c r="C22" s="317">
        <v>140000</v>
      </c>
      <c r="D22" s="317">
        <v>0</v>
      </c>
      <c r="E22" s="321">
        <v>0</v>
      </c>
      <c r="F22" s="321">
        <v>0</v>
      </c>
      <c r="G22" s="321">
        <v>0</v>
      </c>
      <c r="H22" s="538">
        <v>0</v>
      </c>
      <c r="I22" s="426"/>
      <c r="J22" s="639">
        <v>0</v>
      </c>
      <c r="K22" s="427"/>
      <c r="L22" s="316">
        <v>0</v>
      </c>
    </row>
    <row r="23" spans="2:12">
      <c r="B23" s="320">
        <v>2041</v>
      </c>
      <c r="C23" s="317">
        <v>140000</v>
      </c>
      <c r="D23" s="317">
        <v>0</v>
      </c>
      <c r="E23" s="321">
        <v>0</v>
      </c>
      <c r="F23" s="321">
        <v>0</v>
      </c>
      <c r="G23" s="321">
        <v>0</v>
      </c>
      <c r="H23" s="538">
        <v>0</v>
      </c>
      <c r="I23" s="426"/>
      <c r="J23" s="639">
        <v>0</v>
      </c>
      <c r="K23" s="427"/>
      <c r="L23" s="316">
        <v>0</v>
      </c>
    </row>
    <row r="24" spans="2:12">
      <c r="B24" s="320">
        <v>2042</v>
      </c>
      <c r="C24" s="317">
        <v>140000</v>
      </c>
      <c r="D24" s="317">
        <v>0</v>
      </c>
      <c r="E24" s="321">
        <v>0</v>
      </c>
      <c r="F24" s="321">
        <v>0</v>
      </c>
      <c r="G24" s="321">
        <v>0</v>
      </c>
      <c r="H24" s="538">
        <v>0</v>
      </c>
      <c r="I24" s="426"/>
      <c r="J24" s="639">
        <v>0</v>
      </c>
      <c r="K24" s="427"/>
      <c r="L24" s="316">
        <v>0</v>
      </c>
    </row>
    <row r="25" spans="2:12">
      <c r="B25" s="320">
        <v>2043</v>
      </c>
      <c r="C25" s="317">
        <v>140000</v>
      </c>
      <c r="D25" s="317">
        <v>0</v>
      </c>
      <c r="E25" s="321">
        <v>0</v>
      </c>
      <c r="F25" s="321">
        <v>0</v>
      </c>
      <c r="G25" s="321">
        <v>0</v>
      </c>
      <c r="H25" s="538">
        <v>0</v>
      </c>
      <c r="I25" s="426"/>
      <c r="J25" s="639">
        <v>0</v>
      </c>
      <c r="K25" s="427"/>
      <c r="L25" s="316">
        <v>0</v>
      </c>
    </row>
    <row r="26" spans="2:12">
      <c r="B26" s="320">
        <v>2044</v>
      </c>
      <c r="C26" s="317">
        <v>140000</v>
      </c>
      <c r="D26" s="317">
        <v>0</v>
      </c>
      <c r="E26" s="321">
        <v>0</v>
      </c>
      <c r="F26" s="321">
        <v>0</v>
      </c>
      <c r="G26" s="321">
        <v>0</v>
      </c>
      <c r="H26" s="538">
        <v>0</v>
      </c>
      <c r="I26" s="426"/>
      <c r="J26" s="639">
        <v>0</v>
      </c>
      <c r="K26" s="427"/>
      <c r="L26" s="316">
        <v>0</v>
      </c>
    </row>
    <row r="27" spans="2:12">
      <c r="B27" s="320">
        <v>2045</v>
      </c>
      <c r="C27" s="317">
        <v>140000</v>
      </c>
      <c r="D27" s="317">
        <v>0</v>
      </c>
      <c r="E27" s="321">
        <v>0</v>
      </c>
      <c r="F27" s="321">
        <v>0</v>
      </c>
      <c r="G27" s="321">
        <v>0</v>
      </c>
      <c r="H27" s="538">
        <v>0</v>
      </c>
      <c r="I27" s="426"/>
      <c r="J27" s="639">
        <v>0</v>
      </c>
      <c r="K27" s="427"/>
      <c r="L27" s="316">
        <v>0</v>
      </c>
    </row>
    <row r="28" spans="2:12">
      <c r="B28" s="320">
        <v>2046</v>
      </c>
      <c r="C28" s="317">
        <v>140000</v>
      </c>
      <c r="D28" s="317">
        <v>0</v>
      </c>
      <c r="E28" s="321">
        <v>0</v>
      </c>
      <c r="F28" s="321">
        <v>0</v>
      </c>
      <c r="G28" s="321">
        <v>0</v>
      </c>
      <c r="H28" s="538">
        <v>0</v>
      </c>
      <c r="I28" s="426"/>
      <c r="J28" s="639">
        <v>0</v>
      </c>
      <c r="K28" s="427"/>
      <c r="L28" s="316">
        <v>0</v>
      </c>
    </row>
    <row r="29" spans="2:12">
      <c r="B29" s="320">
        <v>2047</v>
      </c>
      <c r="C29" s="317">
        <v>140000</v>
      </c>
      <c r="D29" s="317">
        <v>0</v>
      </c>
      <c r="E29" s="321">
        <v>0</v>
      </c>
      <c r="F29" s="321">
        <v>0</v>
      </c>
      <c r="G29" s="321">
        <v>0</v>
      </c>
      <c r="H29" s="538">
        <v>0</v>
      </c>
      <c r="I29" s="426"/>
      <c r="J29" s="639">
        <v>0</v>
      </c>
      <c r="K29" s="427"/>
      <c r="L29" s="316">
        <v>0</v>
      </c>
    </row>
    <row r="30" spans="2:12">
      <c r="B30" s="320">
        <v>2048</v>
      </c>
      <c r="C30" s="317">
        <v>140000</v>
      </c>
      <c r="D30" s="317">
        <v>0</v>
      </c>
      <c r="E30" s="321">
        <v>0</v>
      </c>
      <c r="F30" s="321">
        <v>0</v>
      </c>
      <c r="G30" s="321">
        <v>0</v>
      </c>
      <c r="H30" s="538">
        <v>0</v>
      </c>
      <c r="I30" s="426"/>
      <c r="J30" s="639">
        <v>0</v>
      </c>
      <c r="K30" s="427"/>
      <c r="L30" s="316">
        <v>0</v>
      </c>
    </row>
    <row r="31" spans="2:12">
      <c r="B31" s="320">
        <v>2049</v>
      </c>
      <c r="C31" s="317">
        <v>140000</v>
      </c>
      <c r="D31" s="317">
        <v>0</v>
      </c>
      <c r="E31" s="321">
        <v>0</v>
      </c>
      <c r="F31" s="321">
        <v>0</v>
      </c>
      <c r="G31" s="321">
        <v>0</v>
      </c>
      <c r="H31" s="538">
        <v>0</v>
      </c>
      <c r="I31" s="426"/>
      <c r="J31" s="639">
        <v>0</v>
      </c>
      <c r="K31" s="427"/>
      <c r="L31" s="316">
        <v>0</v>
      </c>
    </row>
    <row r="32" spans="2:12">
      <c r="B32" s="320">
        <v>2050</v>
      </c>
      <c r="C32" s="317">
        <v>140000</v>
      </c>
      <c r="D32" s="317">
        <v>0</v>
      </c>
      <c r="E32" s="321">
        <v>0</v>
      </c>
      <c r="F32" s="321">
        <v>0</v>
      </c>
      <c r="G32" s="321">
        <v>0</v>
      </c>
      <c r="H32" s="538">
        <v>0</v>
      </c>
      <c r="I32" s="426"/>
      <c r="J32" s="639">
        <v>0</v>
      </c>
      <c r="K32" s="427"/>
      <c r="L32" s="316">
        <v>0</v>
      </c>
    </row>
    <row r="33" spans="2:12">
      <c r="B33" s="320">
        <v>2051</v>
      </c>
      <c r="C33" s="317">
        <v>140000</v>
      </c>
      <c r="D33" s="317">
        <v>0</v>
      </c>
      <c r="E33" s="321">
        <v>0</v>
      </c>
      <c r="F33" s="321">
        <v>0</v>
      </c>
      <c r="G33" s="321">
        <v>0</v>
      </c>
      <c r="H33" s="538">
        <v>0</v>
      </c>
      <c r="I33" s="426"/>
      <c r="J33" s="639">
        <v>0</v>
      </c>
      <c r="K33" s="427"/>
      <c r="L33" s="316">
        <v>0</v>
      </c>
    </row>
    <row r="34" spans="2:12">
      <c r="B34" s="320">
        <v>2052</v>
      </c>
      <c r="C34" s="317">
        <v>140000</v>
      </c>
      <c r="D34" s="317">
        <v>0</v>
      </c>
      <c r="E34" s="321">
        <v>0</v>
      </c>
      <c r="F34" s="321">
        <v>0</v>
      </c>
      <c r="G34" s="321">
        <v>0</v>
      </c>
      <c r="H34" s="538">
        <v>0</v>
      </c>
      <c r="I34" s="426"/>
      <c r="J34" s="639">
        <v>0</v>
      </c>
      <c r="K34" s="427"/>
      <c r="L34" s="316">
        <v>0</v>
      </c>
    </row>
    <row r="35" spans="2:12">
      <c r="B35" s="320">
        <v>2053</v>
      </c>
      <c r="C35" s="317">
        <v>0</v>
      </c>
      <c r="D35" s="317">
        <v>0</v>
      </c>
      <c r="E35" s="321">
        <v>0</v>
      </c>
      <c r="F35" s="321">
        <v>0</v>
      </c>
      <c r="G35" s="321">
        <v>0</v>
      </c>
      <c r="H35" s="538">
        <v>0</v>
      </c>
      <c r="I35" s="426"/>
      <c r="J35" s="639">
        <v>0</v>
      </c>
      <c r="K35" s="427"/>
      <c r="L35" s="316">
        <v>0</v>
      </c>
    </row>
    <row r="36" spans="2:12">
      <c r="B36" s="320">
        <v>2054</v>
      </c>
      <c r="C36" s="317">
        <v>0</v>
      </c>
      <c r="D36" s="317">
        <v>0</v>
      </c>
      <c r="E36" s="321">
        <v>0</v>
      </c>
      <c r="F36" s="321">
        <v>0</v>
      </c>
      <c r="G36" s="321">
        <v>0</v>
      </c>
      <c r="H36" s="538">
        <v>0</v>
      </c>
      <c r="I36" s="426"/>
      <c r="J36" s="639">
        <v>0</v>
      </c>
      <c r="K36" s="427"/>
      <c r="L36" s="316">
        <v>0</v>
      </c>
    </row>
    <row r="37" spans="2:12">
      <c r="B37" s="320">
        <v>2055</v>
      </c>
      <c r="C37" s="317">
        <v>0</v>
      </c>
      <c r="D37" s="317">
        <v>0</v>
      </c>
      <c r="E37" s="321">
        <v>0</v>
      </c>
      <c r="F37" s="321">
        <v>0</v>
      </c>
      <c r="G37" s="321">
        <v>0</v>
      </c>
      <c r="H37" s="538">
        <v>0</v>
      </c>
      <c r="I37" s="426"/>
      <c r="J37" s="639">
        <v>0</v>
      </c>
      <c r="K37" s="427"/>
      <c r="L37" s="316">
        <v>0</v>
      </c>
    </row>
    <row r="38" spans="2:12" ht="31.5">
      <c r="B38" s="322" t="s">
        <v>2384</v>
      </c>
      <c r="C38" s="340">
        <v>4166610</v>
      </c>
      <c r="D38" s="340">
        <v>0</v>
      </c>
      <c r="E38" s="343" t="s">
        <v>2249</v>
      </c>
      <c r="F38" s="343" t="s">
        <v>2249</v>
      </c>
      <c r="G38" s="343" t="s">
        <v>2249</v>
      </c>
      <c r="H38" s="630" t="s">
        <v>2249</v>
      </c>
      <c r="I38" s="426"/>
      <c r="J38" s="643">
        <v>0</v>
      </c>
      <c r="K38" s="427"/>
      <c r="L38" s="269" t="s">
        <v>2249</v>
      </c>
    </row>
  </sheetData>
  <mergeCells count="72">
    <mergeCell ref="H36:I36"/>
    <mergeCell ref="J36:K36"/>
    <mergeCell ref="H33:I33"/>
    <mergeCell ref="J33:K33"/>
    <mergeCell ref="H34:I34"/>
    <mergeCell ref="J34:K34"/>
    <mergeCell ref="H35:I35"/>
    <mergeCell ref="J35:K35"/>
    <mergeCell ref="H30:I30"/>
    <mergeCell ref="J30:K30"/>
    <mergeCell ref="H31:I31"/>
    <mergeCell ref="J31:K31"/>
    <mergeCell ref="H32:I32"/>
    <mergeCell ref="J32:K32"/>
    <mergeCell ref="H27:I27"/>
    <mergeCell ref="J27:K27"/>
    <mergeCell ref="H28:I28"/>
    <mergeCell ref="J28:K28"/>
    <mergeCell ref="H29:I29"/>
    <mergeCell ref="J29:K29"/>
    <mergeCell ref="H24:I24"/>
    <mergeCell ref="J24:K24"/>
    <mergeCell ref="H25:I25"/>
    <mergeCell ref="J25:K25"/>
    <mergeCell ref="H26:I26"/>
    <mergeCell ref="J26:K26"/>
    <mergeCell ref="H21:I21"/>
    <mergeCell ref="J21:K21"/>
    <mergeCell ref="H22:I22"/>
    <mergeCell ref="J22:K22"/>
    <mergeCell ref="H23:I23"/>
    <mergeCell ref="J23:K23"/>
    <mergeCell ref="H18:I18"/>
    <mergeCell ref="J18:K18"/>
    <mergeCell ref="H19:I19"/>
    <mergeCell ref="J19:K19"/>
    <mergeCell ref="H20:I20"/>
    <mergeCell ref="J20:K20"/>
    <mergeCell ref="H15:I15"/>
    <mergeCell ref="J15:K15"/>
    <mergeCell ref="H16:I16"/>
    <mergeCell ref="J16:K16"/>
    <mergeCell ref="H17:I17"/>
    <mergeCell ref="J17:K17"/>
    <mergeCell ref="J12:K12"/>
    <mergeCell ref="H13:I13"/>
    <mergeCell ref="J13:K13"/>
    <mergeCell ref="H14:I14"/>
    <mergeCell ref="J14:K14"/>
    <mergeCell ref="A1:H1"/>
    <mergeCell ref="K1:L1"/>
    <mergeCell ref="K2:L2"/>
    <mergeCell ref="C6:D6"/>
    <mergeCell ref="E6:F6"/>
    <mergeCell ref="G6:I6"/>
    <mergeCell ref="J6:K6"/>
    <mergeCell ref="H37:I37"/>
    <mergeCell ref="J37:K37"/>
    <mergeCell ref="H38:I38"/>
    <mergeCell ref="J38:K38"/>
    <mergeCell ref="A4:L4"/>
    <mergeCell ref="H7:I7"/>
    <mergeCell ref="J7:K7"/>
    <mergeCell ref="H8:I8"/>
    <mergeCell ref="J8:K8"/>
    <mergeCell ref="H9:I9"/>
    <mergeCell ref="J9:K9"/>
    <mergeCell ref="H10:I10"/>
    <mergeCell ref="J10:K10"/>
    <mergeCell ref="H11:I11"/>
    <mergeCell ref="J11:K11"/>
    <mergeCell ref="H12:I12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5476312 &amp;C&amp;"Segoe UI,Regular"&amp;8Seite &amp;P von &amp;N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64"/>
  <sheetViews>
    <sheetView showGridLines="0" workbookViewId="0">
      <pane ySplit="3" topLeftCell="A4" activePane="bottomLeft" state="frozen"/>
      <selection activeCell="E21" sqref="E21"/>
      <selection pane="bottomLeft" activeCell="K7" sqref="K7"/>
    </sheetView>
  </sheetViews>
  <sheetFormatPr baseColWidth="10" defaultRowHeight="15"/>
  <cols>
    <col min="1" max="1" width="8.5703125" style="308" customWidth="1"/>
    <col min="2" max="2" width="52.42578125" style="308" customWidth="1"/>
    <col min="3" max="3" width="14.5703125" style="308" customWidth="1"/>
    <col min="4" max="4" width="16.140625" style="308" customWidth="1"/>
    <col min="5" max="5" width="1.7109375" style="308" customWidth="1"/>
    <col min="6" max="6" width="14.42578125" style="308" customWidth="1"/>
    <col min="7" max="8" width="16.140625" style="308" customWidth="1"/>
    <col min="9" max="9" width="0" style="308" hidden="1" customWidth="1"/>
    <col min="10" max="16384" width="11.42578125" style="308"/>
  </cols>
  <sheetData>
    <row r="1" spans="1:8" ht="11.1" customHeight="1">
      <c r="A1" s="428" t="s">
        <v>0</v>
      </c>
      <c r="B1" s="422"/>
      <c r="F1" s="429"/>
      <c r="G1" s="422"/>
      <c r="H1" s="422"/>
    </row>
    <row r="2" spans="1:8" ht="11.1" customHeight="1">
      <c r="F2" s="429"/>
      <c r="G2" s="422"/>
      <c r="H2" s="422"/>
    </row>
    <row r="3" spans="1:8" ht="6.4" customHeight="1"/>
    <row r="4" spans="1:8" ht="14.1" customHeight="1">
      <c r="A4" s="430" t="s">
        <v>2385</v>
      </c>
      <c r="B4" s="422"/>
      <c r="C4" s="422"/>
      <c r="D4" s="422"/>
      <c r="E4" s="422"/>
      <c r="F4" s="422"/>
      <c r="G4" s="422"/>
      <c r="H4" s="422"/>
    </row>
    <row r="5" spans="1:8" ht="11.1" customHeight="1">
      <c r="A5" s="428" t="s">
        <v>1203</v>
      </c>
      <c r="B5" s="422"/>
      <c r="C5" s="422"/>
      <c r="D5" s="422"/>
      <c r="E5" s="422"/>
      <c r="F5" s="422"/>
      <c r="G5" s="422"/>
      <c r="H5" s="422"/>
    </row>
    <row r="6" spans="1:8" ht="11.1" customHeight="1"/>
    <row r="7" spans="1:8" ht="31.5">
      <c r="A7" s="349" t="s">
        <v>259</v>
      </c>
      <c r="B7" s="650" t="s">
        <v>1421</v>
      </c>
      <c r="C7" s="422"/>
      <c r="D7" s="350" t="s">
        <v>2372</v>
      </c>
      <c r="E7" s="651" t="s">
        <v>1422</v>
      </c>
      <c r="F7" s="422"/>
      <c r="G7" s="350" t="s">
        <v>1423</v>
      </c>
      <c r="H7" s="350" t="s">
        <v>2595</v>
      </c>
    </row>
    <row r="8" spans="1:8">
      <c r="A8" s="309" t="s">
        <v>228</v>
      </c>
      <c r="B8" s="488" t="s">
        <v>1424</v>
      </c>
      <c r="C8" s="422"/>
      <c r="D8" s="309" t="s">
        <v>228</v>
      </c>
      <c r="E8" s="428" t="s">
        <v>228</v>
      </c>
      <c r="F8" s="422"/>
      <c r="G8" s="309" t="s">
        <v>228</v>
      </c>
      <c r="H8" s="309" t="s">
        <v>228</v>
      </c>
    </row>
    <row r="9" spans="1:8">
      <c r="A9" s="309" t="s">
        <v>1425</v>
      </c>
      <c r="B9" s="428" t="s">
        <v>1426</v>
      </c>
      <c r="C9" s="422"/>
      <c r="D9" s="351">
        <v>118.39</v>
      </c>
      <c r="E9" s="649">
        <v>0</v>
      </c>
      <c r="F9" s="422"/>
      <c r="G9" s="351">
        <v>3288.23</v>
      </c>
      <c r="H9" s="351">
        <v>3406.62</v>
      </c>
    </row>
    <row r="10" spans="1:8">
      <c r="A10" s="309" t="s">
        <v>1427</v>
      </c>
      <c r="B10" s="428" t="s">
        <v>1428</v>
      </c>
      <c r="C10" s="422"/>
      <c r="D10" s="351">
        <v>0</v>
      </c>
      <c r="E10" s="649">
        <v>0</v>
      </c>
      <c r="F10" s="422"/>
      <c r="G10" s="351">
        <v>1.46</v>
      </c>
      <c r="H10" s="351">
        <v>1.46</v>
      </c>
    </row>
    <row r="11" spans="1:8">
      <c r="A11" s="309" t="s">
        <v>1429</v>
      </c>
      <c r="B11" s="428" t="s">
        <v>1430</v>
      </c>
      <c r="C11" s="422"/>
      <c r="D11" s="351">
        <v>0</v>
      </c>
      <c r="E11" s="649">
        <v>0</v>
      </c>
      <c r="F11" s="422"/>
      <c r="G11" s="351">
        <v>0</v>
      </c>
      <c r="H11" s="351">
        <v>0</v>
      </c>
    </row>
    <row r="12" spans="1:8">
      <c r="A12" s="309" t="s">
        <v>1431</v>
      </c>
      <c r="B12" s="428" t="s">
        <v>1432</v>
      </c>
      <c r="C12" s="422"/>
      <c r="D12" s="351">
        <v>0</v>
      </c>
      <c r="E12" s="649">
        <v>0</v>
      </c>
      <c r="F12" s="422"/>
      <c r="G12" s="351">
        <v>0</v>
      </c>
      <c r="H12" s="351">
        <v>0</v>
      </c>
    </row>
    <row r="13" spans="1:8">
      <c r="A13" s="309" t="s">
        <v>1433</v>
      </c>
      <c r="B13" s="428" t="s">
        <v>1434</v>
      </c>
      <c r="C13" s="422"/>
      <c r="D13" s="351">
        <v>-285</v>
      </c>
      <c r="E13" s="649">
        <v>-51.4</v>
      </c>
      <c r="F13" s="422"/>
      <c r="G13" s="351">
        <v>0</v>
      </c>
      <c r="H13" s="351">
        <v>-233.6</v>
      </c>
    </row>
    <row r="14" spans="1:8">
      <c r="A14" s="309" t="s">
        <v>1435</v>
      </c>
      <c r="B14" s="428" t="s">
        <v>1436</v>
      </c>
      <c r="C14" s="422"/>
      <c r="D14" s="351">
        <v>0</v>
      </c>
      <c r="E14" s="649">
        <v>0</v>
      </c>
      <c r="F14" s="422"/>
      <c r="G14" s="351">
        <v>0</v>
      </c>
      <c r="H14" s="351">
        <v>0</v>
      </c>
    </row>
    <row r="15" spans="1:8">
      <c r="A15" s="309" t="s">
        <v>1437</v>
      </c>
      <c r="B15" s="428" t="s">
        <v>1438</v>
      </c>
      <c r="C15" s="422"/>
      <c r="D15" s="351">
        <v>-7107.51</v>
      </c>
      <c r="E15" s="649">
        <v>0</v>
      </c>
      <c r="F15" s="422"/>
      <c r="G15" s="351">
        <v>0</v>
      </c>
      <c r="H15" s="351">
        <v>-7107.51</v>
      </c>
    </row>
    <row r="16" spans="1:8">
      <c r="A16" s="309" t="s">
        <v>1439</v>
      </c>
      <c r="B16" s="428" t="s">
        <v>1440</v>
      </c>
      <c r="C16" s="422"/>
      <c r="D16" s="351">
        <v>0</v>
      </c>
      <c r="E16" s="649">
        <v>0</v>
      </c>
      <c r="F16" s="422"/>
      <c r="G16" s="351">
        <v>0</v>
      </c>
      <c r="H16" s="351">
        <v>0</v>
      </c>
    </row>
    <row r="17" spans="1:8">
      <c r="A17" s="313" t="s">
        <v>1227</v>
      </c>
      <c r="B17" s="488" t="s">
        <v>228</v>
      </c>
      <c r="C17" s="422"/>
      <c r="D17" s="352">
        <v>-7274.12</v>
      </c>
      <c r="E17" s="647">
        <v>-51.4</v>
      </c>
      <c r="F17" s="422"/>
      <c r="G17" s="352">
        <v>3289.69</v>
      </c>
      <c r="H17" s="352">
        <v>-3933.03</v>
      </c>
    </row>
    <row r="18" spans="1:8">
      <c r="A18" s="313" t="s">
        <v>228</v>
      </c>
      <c r="B18" s="488" t="s">
        <v>228</v>
      </c>
      <c r="C18" s="422"/>
      <c r="D18" s="348" t="s">
        <v>228</v>
      </c>
      <c r="E18" s="648" t="s">
        <v>228</v>
      </c>
      <c r="F18" s="422"/>
      <c r="G18" s="348" t="s">
        <v>228</v>
      </c>
      <c r="H18" s="348" t="s">
        <v>228</v>
      </c>
    </row>
    <row r="19" spans="1:8">
      <c r="A19" s="309" t="s">
        <v>228</v>
      </c>
      <c r="B19" s="488" t="s">
        <v>1441</v>
      </c>
      <c r="C19" s="422"/>
      <c r="D19" s="309" t="s">
        <v>228</v>
      </c>
      <c r="E19" s="428" t="s">
        <v>228</v>
      </c>
      <c r="F19" s="422"/>
      <c r="G19" s="309" t="s">
        <v>228</v>
      </c>
      <c r="H19" s="309" t="s">
        <v>228</v>
      </c>
    </row>
    <row r="20" spans="1:8">
      <c r="A20" s="309" t="s">
        <v>1442</v>
      </c>
      <c r="B20" s="428" t="s">
        <v>1443</v>
      </c>
      <c r="C20" s="422"/>
      <c r="D20" s="351">
        <v>1631.73</v>
      </c>
      <c r="E20" s="649">
        <v>-685.08</v>
      </c>
      <c r="F20" s="422"/>
      <c r="G20" s="351">
        <v>-319.74</v>
      </c>
      <c r="H20" s="351">
        <v>1997.07</v>
      </c>
    </row>
    <row r="21" spans="1:8">
      <c r="A21" s="309" t="s">
        <v>1444</v>
      </c>
      <c r="B21" s="428" t="s">
        <v>1428</v>
      </c>
      <c r="C21" s="422"/>
      <c r="D21" s="351">
        <v>0</v>
      </c>
      <c r="E21" s="649">
        <v>0</v>
      </c>
      <c r="F21" s="422"/>
      <c r="G21" s="351">
        <v>99.81</v>
      </c>
      <c r="H21" s="351">
        <v>99.81</v>
      </c>
    </row>
    <row r="22" spans="1:8">
      <c r="A22" s="309" t="s">
        <v>1445</v>
      </c>
      <c r="B22" s="428" t="s">
        <v>1446</v>
      </c>
      <c r="C22" s="422"/>
      <c r="D22" s="351">
        <v>0</v>
      </c>
      <c r="E22" s="649">
        <v>0</v>
      </c>
      <c r="F22" s="422"/>
      <c r="G22" s="351">
        <v>0</v>
      </c>
      <c r="H22" s="351">
        <v>0</v>
      </c>
    </row>
    <row r="23" spans="1:8">
      <c r="A23" s="309" t="s">
        <v>1447</v>
      </c>
      <c r="B23" s="428" t="s">
        <v>1448</v>
      </c>
      <c r="C23" s="422"/>
      <c r="D23" s="351">
        <v>50</v>
      </c>
      <c r="E23" s="649">
        <v>182.3</v>
      </c>
      <c r="F23" s="422"/>
      <c r="G23" s="351">
        <v>182.3</v>
      </c>
      <c r="H23" s="351">
        <v>50</v>
      </c>
    </row>
    <row r="24" spans="1:8">
      <c r="A24" s="309" t="s">
        <v>1449</v>
      </c>
      <c r="B24" s="428" t="s">
        <v>1450</v>
      </c>
      <c r="C24" s="422"/>
      <c r="D24" s="351">
        <v>0</v>
      </c>
      <c r="E24" s="649">
        <v>0</v>
      </c>
      <c r="F24" s="422"/>
      <c r="G24" s="351">
        <v>0</v>
      </c>
      <c r="H24" s="351">
        <v>0</v>
      </c>
    </row>
    <row r="25" spans="1:8">
      <c r="A25" s="309" t="s">
        <v>1451</v>
      </c>
      <c r="B25" s="428" t="s">
        <v>1452</v>
      </c>
      <c r="C25" s="422"/>
      <c r="D25" s="351">
        <v>0</v>
      </c>
      <c r="E25" s="649">
        <v>0</v>
      </c>
      <c r="F25" s="422"/>
      <c r="G25" s="351">
        <v>0</v>
      </c>
      <c r="H25" s="351">
        <v>0</v>
      </c>
    </row>
    <row r="26" spans="1:8">
      <c r="A26" s="309" t="s">
        <v>1453</v>
      </c>
      <c r="B26" s="428" t="s">
        <v>1454</v>
      </c>
      <c r="C26" s="422"/>
      <c r="D26" s="351">
        <v>0</v>
      </c>
      <c r="E26" s="649">
        <v>0</v>
      </c>
      <c r="F26" s="422"/>
      <c r="G26" s="351">
        <v>0</v>
      </c>
      <c r="H26" s="351">
        <v>0</v>
      </c>
    </row>
    <row r="27" spans="1:8">
      <c r="A27" s="309" t="s">
        <v>1455</v>
      </c>
      <c r="B27" s="428" t="s">
        <v>1456</v>
      </c>
      <c r="C27" s="422"/>
      <c r="D27" s="351">
        <v>0</v>
      </c>
      <c r="E27" s="649">
        <v>0</v>
      </c>
      <c r="F27" s="422"/>
      <c r="G27" s="351">
        <v>0</v>
      </c>
      <c r="H27" s="351">
        <v>0</v>
      </c>
    </row>
    <row r="28" spans="1:8">
      <c r="A28" s="309" t="s">
        <v>1457</v>
      </c>
      <c r="B28" s="428" t="s">
        <v>1458</v>
      </c>
      <c r="C28" s="422"/>
      <c r="D28" s="351">
        <v>0</v>
      </c>
      <c r="E28" s="649">
        <v>0</v>
      </c>
      <c r="F28" s="422"/>
      <c r="G28" s="351">
        <v>0</v>
      </c>
      <c r="H28" s="351">
        <v>0</v>
      </c>
    </row>
    <row r="29" spans="1:8">
      <c r="A29" s="309" t="s">
        <v>1459</v>
      </c>
      <c r="B29" s="428" t="s">
        <v>1460</v>
      </c>
      <c r="C29" s="422"/>
      <c r="D29" s="351">
        <v>0</v>
      </c>
      <c r="E29" s="649">
        <v>0</v>
      </c>
      <c r="F29" s="422"/>
      <c r="G29" s="351">
        <v>0</v>
      </c>
      <c r="H29" s="351">
        <v>0</v>
      </c>
    </row>
    <row r="30" spans="1:8">
      <c r="A30" s="309" t="s">
        <v>1461</v>
      </c>
      <c r="B30" s="428" t="s">
        <v>1462</v>
      </c>
      <c r="C30" s="422"/>
      <c r="D30" s="351">
        <v>0</v>
      </c>
      <c r="E30" s="649">
        <v>0</v>
      </c>
      <c r="F30" s="422"/>
      <c r="G30" s="351">
        <v>0</v>
      </c>
      <c r="H30" s="351">
        <v>0</v>
      </c>
    </row>
    <row r="31" spans="1:8">
      <c r="A31" s="309" t="s">
        <v>1463</v>
      </c>
      <c r="B31" s="428" t="s">
        <v>1464</v>
      </c>
      <c r="C31" s="422"/>
      <c r="D31" s="351">
        <v>0</v>
      </c>
      <c r="E31" s="649">
        <v>0</v>
      </c>
      <c r="F31" s="422"/>
      <c r="G31" s="351">
        <v>0</v>
      </c>
      <c r="H31" s="351">
        <v>0</v>
      </c>
    </row>
    <row r="32" spans="1:8">
      <c r="A32" s="309" t="s">
        <v>1326</v>
      </c>
      <c r="B32" s="428" t="s">
        <v>1465</v>
      </c>
      <c r="C32" s="422"/>
      <c r="D32" s="351">
        <v>0</v>
      </c>
      <c r="E32" s="649">
        <v>0</v>
      </c>
      <c r="F32" s="422"/>
      <c r="G32" s="351">
        <v>0</v>
      </c>
      <c r="H32" s="351">
        <v>0</v>
      </c>
    </row>
    <row r="33" spans="1:8">
      <c r="A33" s="309" t="s">
        <v>1994</v>
      </c>
      <c r="B33" s="428" t="s">
        <v>1995</v>
      </c>
      <c r="C33" s="422"/>
      <c r="D33" s="351">
        <v>0</v>
      </c>
      <c r="E33" s="649">
        <v>0</v>
      </c>
      <c r="F33" s="422"/>
      <c r="G33" s="351">
        <v>0</v>
      </c>
      <c r="H33" s="351">
        <v>0</v>
      </c>
    </row>
    <row r="34" spans="1:8">
      <c r="A34" s="309" t="s">
        <v>1466</v>
      </c>
      <c r="B34" s="428" t="s">
        <v>1467</v>
      </c>
      <c r="C34" s="422"/>
      <c r="D34" s="351">
        <v>0</v>
      </c>
      <c r="E34" s="649">
        <v>0</v>
      </c>
      <c r="F34" s="422"/>
      <c r="G34" s="351">
        <v>0</v>
      </c>
      <c r="H34" s="351">
        <v>0</v>
      </c>
    </row>
    <row r="35" spans="1:8">
      <c r="A35" s="309" t="s">
        <v>1468</v>
      </c>
      <c r="B35" s="428" t="s">
        <v>1469</v>
      </c>
      <c r="C35" s="422"/>
      <c r="D35" s="351">
        <v>0</v>
      </c>
      <c r="E35" s="649">
        <v>0</v>
      </c>
      <c r="F35" s="422"/>
      <c r="G35" s="351">
        <v>0</v>
      </c>
      <c r="H35" s="351">
        <v>0</v>
      </c>
    </row>
    <row r="36" spans="1:8">
      <c r="A36" s="309" t="s">
        <v>1470</v>
      </c>
      <c r="B36" s="428" t="s">
        <v>1471</v>
      </c>
      <c r="C36" s="422"/>
      <c r="D36" s="351">
        <v>0</v>
      </c>
      <c r="E36" s="649">
        <v>0</v>
      </c>
      <c r="F36" s="422"/>
      <c r="G36" s="351">
        <v>0</v>
      </c>
      <c r="H36" s="351">
        <v>0</v>
      </c>
    </row>
    <row r="37" spans="1:8">
      <c r="A37" s="309" t="s">
        <v>1472</v>
      </c>
      <c r="B37" s="428" t="s">
        <v>2386</v>
      </c>
      <c r="C37" s="422"/>
      <c r="D37" s="351">
        <v>28863.25</v>
      </c>
      <c r="E37" s="649">
        <v>0</v>
      </c>
      <c r="F37" s="422"/>
      <c r="G37" s="351">
        <v>48511.78</v>
      </c>
      <c r="H37" s="351">
        <v>77375.03</v>
      </c>
    </row>
    <row r="38" spans="1:8">
      <c r="A38" s="309" t="s">
        <v>1996</v>
      </c>
      <c r="B38" s="428" t="s">
        <v>1997</v>
      </c>
      <c r="C38" s="422"/>
      <c r="D38" s="351">
        <v>97757.88</v>
      </c>
      <c r="E38" s="649">
        <v>0</v>
      </c>
      <c r="F38" s="422"/>
      <c r="G38" s="351">
        <v>38689.68</v>
      </c>
      <c r="H38" s="351">
        <v>136447.56</v>
      </c>
    </row>
    <row r="39" spans="1:8">
      <c r="A39" s="309" t="s">
        <v>1998</v>
      </c>
      <c r="B39" s="428" t="s">
        <v>1999</v>
      </c>
      <c r="C39" s="422"/>
      <c r="D39" s="351">
        <v>7500</v>
      </c>
      <c r="E39" s="649">
        <v>0</v>
      </c>
      <c r="F39" s="422"/>
      <c r="G39" s="351">
        <v>-2500</v>
      </c>
      <c r="H39" s="351">
        <v>5000</v>
      </c>
    </row>
    <row r="40" spans="1:8">
      <c r="A40" s="309" t="s">
        <v>2000</v>
      </c>
      <c r="B40" s="428" t="s">
        <v>2001</v>
      </c>
      <c r="C40" s="422"/>
      <c r="D40" s="351">
        <v>0</v>
      </c>
      <c r="E40" s="649">
        <v>0</v>
      </c>
      <c r="F40" s="422"/>
      <c r="G40" s="351">
        <v>0</v>
      </c>
      <c r="H40" s="351">
        <v>0</v>
      </c>
    </row>
    <row r="41" spans="1:8">
      <c r="A41" s="309" t="s">
        <v>2002</v>
      </c>
      <c r="B41" s="428" t="s">
        <v>1999</v>
      </c>
      <c r="C41" s="422"/>
      <c r="D41" s="351">
        <v>0</v>
      </c>
      <c r="E41" s="649">
        <v>0</v>
      </c>
      <c r="F41" s="422"/>
      <c r="G41" s="351">
        <v>0</v>
      </c>
      <c r="H41" s="351">
        <v>0</v>
      </c>
    </row>
    <row r="42" spans="1:8">
      <c r="A42" s="309" t="s">
        <v>2387</v>
      </c>
      <c r="B42" s="428" t="s">
        <v>2388</v>
      </c>
      <c r="C42" s="422"/>
      <c r="D42" s="351">
        <v>105000</v>
      </c>
      <c r="E42" s="649">
        <v>0</v>
      </c>
      <c r="F42" s="422"/>
      <c r="G42" s="351">
        <v>-105000</v>
      </c>
      <c r="H42" s="351">
        <v>0</v>
      </c>
    </row>
    <row r="43" spans="1:8">
      <c r="A43" s="309" t="s">
        <v>2600</v>
      </c>
      <c r="B43" s="428" t="s">
        <v>2601</v>
      </c>
      <c r="C43" s="422"/>
      <c r="D43" s="351">
        <v>0</v>
      </c>
      <c r="E43" s="649">
        <v>0</v>
      </c>
      <c r="F43" s="422"/>
      <c r="G43" s="351">
        <v>0</v>
      </c>
      <c r="H43" s="351">
        <v>0</v>
      </c>
    </row>
    <row r="44" spans="1:8">
      <c r="A44" s="309" t="s">
        <v>1473</v>
      </c>
      <c r="B44" s="428" t="s">
        <v>1474</v>
      </c>
      <c r="C44" s="422"/>
      <c r="D44" s="351">
        <v>629.65</v>
      </c>
      <c r="E44" s="649">
        <v>0</v>
      </c>
      <c r="F44" s="422"/>
      <c r="G44" s="351">
        <v>697.45</v>
      </c>
      <c r="H44" s="351">
        <v>1327.1</v>
      </c>
    </row>
    <row r="45" spans="1:8">
      <c r="A45" s="309" t="s">
        <v>1475</v>
      </c>
      <c r="B45" s="428" t="s">
        <v>1476</v>
      </c>
      <c r="C45" s="422"/>
      <c r="D45" s="351">
        <v>0</v>
      </c>
      <c r="E45" s="649">
        <v>0</v>
      </c>
      <c r="F45" s="422"/>
      <c r="G45" s="351">
        <v>0</v>
      </c>
      <c r="H45" s="351">
        <v>0</v>
      </c>
    </row>
    <row r="46" spans="1:8">
      <c r="A46" s="309" t="s">
        <v>2602</v>
      </c>
      <c r="B46" s="428" t="s">
        <v>2603</v>
      </c>
      <c r="C46" s="422"/>
      <c r="D46" s="351">
        <v>0</v>
      </c>
      <c r="E46" s="649">
        <v>0</v>
      </c>
      <c r="F46" s="422"/>
      <c r="G46" s="351">
        <v>0</v>
      </c>
      <c r="H46" s="351">
        <v>0</v>
      </c>
    </row>
    <row r="47" spans="1:8">
      <c r="A47" s="309" t="s">
        <v>1477</v>
      </c>
      <c r="B47" s="428" t="s">
        <v>1478</v>
      </c>
      <c r="C47" s="422"/>
      <c r="D47" s="351">
        <v>0</v>
      </c>
      <c r="E47" s="649">
        <v>0</v>
      </c>
      <c r="F47" s="422"/>
      <c r="G47" s="351">
        <v>0</v>
      </c>
      <c r="H47" s="351">
        <v>0</v>
      </c>
    </row>
    <row r="48" spans="1:8">
      <c r="A48" s="309" t="s">
        <v>1479</v>
      </c>
      <c r="B48" s="428" t="s">
        <v>1480</v>
      </c>
      <c r="C48" s="422"/>
      <c r="D48" s="351">
        <v>0</v>
      </c>
      <c r="E48" s="649">
        <v>0</v>
      </c>
      <c r="F48" s="422"/>
      <c r="G48" s="351">
        <v>0</v>
      </c>
      <c r="H48" s="351">
        <v>0</v>
      </c>
    </row>
    <row r="49" spans="1:8">
      <c r="A49" s="309" t="s">
        <v>1481</v>
      </c>
      <c r="B49" s="428" t="s">
        <v>1482</v>
      </c>
      <c r="C49" s="422"/>
      <c r="D49" s="351">
        <v>-92.5</v>
      </c>
      <c r="E49" s="649">
        <v>0</v>
      </c>
      <c r="F49" s="422"/>
      <c r="G49" s="351">
        <v>92.5</v>
      </c>
      <c r="H49" s="351">
        <v>0</v>
      </c>
    </row>
    <row r="50" spans="1:8">
      <c r="A50" s="309" t="s">
        <v>1483</v>
      </c>
      <c r="B50" s="428" t="s">
        <v>1484</v>
      </c>
      <c r="C50" s="422"/>
      <c r="D50" s="351">
        <v>0</v>
      </c>
      <c r="E50" s="649">
        <v>0</v>
      </c>
      <c r="F50" s="422"/>
      <c r="G50" s="351">
        <v>0</v>
      </c>
      <c r="H50" s="351">
        <v>0</v>
      </c>
    </row>
    <row r="51" spans="1:8">
      <c r="A51" s="309" t="s">
        <v>1485</v>
      </c>
      <c r="B51" s="428" t="s">
        <v>1486</v>
      </c>
      <c r="C51" s="422"/>
      <c r="D51" s="351">
        <v>0</v>
      </c>
      <c r="E51" s="649">
        <v>0</v>
      </c>
      <c r="F51" s="422"/>
      <c r="G51" s="351">
        <v>0</v>
      </c>
      <c r="H51" s="351">
        <v>0</v>
      </c>
    </row>
    <row r="52" spans="1:8">
      <c r="A52" s="309" t="s">
        <v>1487</v>
      </c>
      <c r="B52" s="428" t="s">
        <v>1488</v>
      </c>
      <c r="C52" s="422"/>
      <c r="D52" s="351">
        <v>0</v>
      </c>
      <c r="E52" s="649">
        <v>0</v>
      </c>
      <c r="F52" s="422"/>
      <c r="G52" s="351">
        <v>0</v>
      </c>
      <c r="H52" s="351">
        <v>0</v>
      </c>
    </row>
    <row r="53" spans="1:8">
      <c r="A53" s="309" t="s">
        <v>1489</v>
      </c>
      <c r="B53" s="428" t="s">
        <v>1490</v>
      </c>
      <c r="C53" s="422"/>
      <c r="D53" s="351">
        <v>-898.8</v>
      </c>
      <c r="E53" s="649">
        <v>657.53</v>
      </c>
      <c r="F53" s="422"/>
      <c r="G53" s="351">
        <v>0</v>
      </c>
      <c r="H53" s="351">
        <v>-1556.33</v>
      </c>
    </row>
    <row r="54" spans="1:8">
      <c r="A54" s="309" t="s">
        <v>1491</v>
      </c>
      <c r="B54" s="428" t="s">
        <v>1492</v>
      </c>
      <c r="C54" s="422"/>
      <c r="D54" s="351">
        <v>0</v>
      </c>
      <c r="E54" s="649">
        <v>0</v>
      </c>
      <c r="F54" s="422"/>
      <c r="G54" s="351">
        <v>0</v>
      </c>
      <c r="H54" s="351">
        <v>0</v>
      </c>
    </row>
    <row r="55" spans="1:8">
      <c r="A55" s="309" t="s">
        <v>1493</v>
      </c>
      <c r="B55" s="428" t="s">
        <v>1494</v>
      </c>
      <c r="C55" s="422"/>
      <c r="D55" s="351">
        <v>-47.9</v>
      </c>
      <c r="E55" s="649">
        <v>56.9</v>
      </c>
      <c r="F55" s="422"/>
      <c r="G55" s="351">
        <v>0</v>
      </c>
      <c r="H55" s="351">
        <v>-104.8</v>
      </c>
    </row>
    <row r="56" spans="1:8">
      <c r="A56" s="309" t="s">
        <v>1495</v>
      </c>
      <c r="B56" s="428" t="s">
        <v>1496</v>
      </c>
      <c r="C56" s="422"/>
      <c r="D56" s="351">
        <v>2876.92</v>
      </c>
      <c r="E56" s="649">
        <v>3186.27</v>
      </c>
      <c r="F56" s="422"/>
      <c r="G56" s="351">
        <v>2123.08</v>
      </c>
      <c r="H56" s="351">
        <v>1813.73</v>
      </c>
    </row>
    <row r="57" spans="1:8">
      <c r="A57" s="309" t="s">
        <v>1497</v>
      </c>
      <c r="B57" s="428" t="s">
        <v>1498</v>
      </c>
      <c r="C57" s="422"/>
      <c r="D57" s="351">
        <v>491348.63</v>
      </c>
      <c r="E57" s="649">
        <v>0</v>
      </c>
      <c r="F57" s="422"/>
      <c r="G57" s="351">
        <v>-131938.01</v>
      </c>
      <c r="H57" s="351">
        <v>359410.62</v>
      </c>
    </row>
    <row r="58" spans="1:8">
      <c r="A58" s="309" t="s">
        <v>1499</v>
      </c>
      <c r="B58" s="428" t="s">
        <v>1500</v>
      </c>
      <c r="C58" s="422"/>
      <c r="D58" s="351">
        <v>0</v>
      </c>
      <c r="E58" s="649">
        <v>0</v>
      </c>
      <c r="F58" s="422"/>
      <c r="G58" s="351">
        <v>0</v>
      </c>
      <c r="H58" s="351">
        <v>0</v>
      </c>
    </row>
    <row r="59" spans="1:8">
      <c r="A59" s="309" t="s">
        <v>1501</v>
      </c>
      <c r="B59" s="428" t="s">
        <v>1502</v>
      </c>
      <c r="C59" s="422"/>
      <c r="D59" s="351">
        <v>0</v>
      </c>
      <c r="E59" s="649">
        <v>0</v>
      </c>
      <c r="F59" s="422"/>
      <c r="G59" s="351">
        <v>0</v>
      </c>
      <c r="H59" s="351">
        <v>0</v>
      </c>
    </row>
    <row r="60" spans="1:8">
      <c r="A60" s="309" t="s">
        <v>1503</v>
      </c>
      <c r="B60" s="428" t="s">
        <v>1504</v>
      </c>
      <c r="C60" s="422"/>
      <c r="D60" s="351">
        <v>0</v>
      </c>
      <c r="E60" s="649">
        <v>0</v>
      </c>
      <c r="F60" s="422"/>
      <c r="G60" s="351">
        <v>0</v>
      </c>
      <c r="H60" s="351">
        <v>0</v>
      </c>
    </row>
    <row r="61" spans="1:8">
      <c r="A61" s="309" t="s">
        <v>1505</v>
      </c>
      <c r="B61" s="428" t="s">
        <v>1506</v>
      </c>
      <c r="C61" s="422"/>
      <c r="D61" s="351">
        <v>0</v>
      </c>
      <c r="E61" s="649">
        <v>0</v>
      </c>
      <c r="F61" s="422"/>
      <c r="G61" s="351">
        <v>0</v>
      </c>
      <c r="H61" s="351">
        <v>0</v>
      </c>
    </row>
    <row r="62" spans="1:8">
      <c r="A62" s="309" t="s">
        <v>1507</v>
      </c>
      <c r="B62" s="428" t="s">
        <v>1508</v>
      </c>
      <c r="C62" s="422"/>
      <c r="D62" s="351">
        <v>0</v>
      </c>
      <c r="E62" s="649">
        <v>0</v>
      </c>
      <c r="F62" s="422"/>
      <c r="G62" s="351">
        <v>0</v>
      </c>
      <c r="H62" s="351">
        <v>0</v>
      </c>
    </row>
    <row r="63" spans="1:8">
      <c r="A63" s="313" t="s">
        <v>1227</v>
      </c>
      <c r="B63" s="488" t="s">
        <v>228</v>
      </c>
      <c r="C63" s="422"/>
      <c r="D63" s="352">
        <v>734618.86</v>
      </c>
      <c r="E63" s="647">
        <v>3397.92</v>
      </c>
      <c r="F63" s="422"/>
      <c r="G63" s="352">
        <v>-149361.15</v>
      </c>
      <c r="H63" s="352">
        <v>581859.79</v>
      </c>
    </row>
    <row r="64" spans="1:8">
      <c r="A64" s="313" t="s">
        <v>228</v>
      </c>
      <c r="B64" s="488" t="s">
        <v>228</v>
      </c>
      <c r="C64" s="422"/>
      <c r="D64" s="348" t="s">
        <v>228</v>
      </c>
      <c r="E64" s="648" t="s">
        <v>228</v>
      </c>
      <c r="F64" s="422"/>
      <c r="G64" s="348" t="s">
        <v>228</v>
      </c>
      <c r="H64" s="348" t="s">
        <v>228</v>
      </c>
    </row>
  </sheetData>
  <mergeCells count="121"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56:C56"/>
    <mergeCell ref="E56:F56"/>
    <mergeCell ref="B53:C53"/>
    <mergeCell ref="E53:F53"/>
    <mergeCell ref="B54:C54"/>
    <mergeCell ref="E54:F54"/>
    <mergeCell ref="B55:C55"/>
    <mergeCell ref="E55:F55"/>
    <mergeCell ref="B50:C50"/>
    <mergeCell ref="E50:F50"/>
    <mergeCell ref="B51:C51"/>
    <mergeCell ref="E51:F51"/>
    <mergeCell ref="B52:C52"/>
    <mergeCell ref="E52:F52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41:C41"/>
    <mergeCell ref="E41:F41"/>
    <mergeCell ref="B42:C42"/>
    <mergeCell ref="E42:F42"/>
    <mergeCell ref="B43:C43"/>
    <mergeCell ref="E43:F43"/>
    <mergeCell ref="B38:C38"/>
    <mergeCell ref="E38:F38"/>
    <mergeCell ref="B39:C39"/>
    <mergeCell ref="E39:F39"/>
    <mergeCell ref="B40:C40"/>
    <mergeCell ref="E40:F40"/>
    <mergeCell ref="B35:C35"/>
    <mergeCell ref="E35:F35"/>
    <mergeCell ref="B36:C36"/>
    <mergeCell ref="E36:F36"/>
    <mergeCell ref="B37:C37"/>
    <mergeCell ref="E37:F37"/>
    <mergeCell ref="B32:C32"/>
    <mergeCell ref="E32:F32"/>
    <mergeCell ref="B33:C33"/>
    <mergeCell ref="E33:F33"/>
    <mergeCell ref="B34:C34"/>
    <mergeCell ref="E34:F34"/>
    <mergeCell ref="B29:C29"/>
    <mergeCell ref="E29:F29"/>
    <mergeCell ref="B30:C30"/>
    <mergeCell ref="E30:F30"/>
    <mergeCell ref="B31:C31"/>
    <mergeCell ref="E31:F31"/>
    <mergeCell ref="B26:C26"/>
    <mergeCell ref="E26:F26"/>
    <mergeCell ref="B27:C27"/>
    <mergeCell ref="E27:F27"/>
    <mergeCell ref="B28:C28"/>
    <mergeCell ref="E28:F28"/>
    <mergeCell ref="B23:C23"/>
    <mergeCell ref="E23:F23"/>
    <mergeCell ref="B24:C24"/>
    <mergeCell ref="E24:F24"/>
    <mergeCell ref="B25:C25"/>
    <mergeCell ref="E25:F25"/>
    <mergeCell ref="B20:C20"/>
    <mergeCell ref="E20:F20"/>
    <mergeCell ref="B21:C21"/>
    <mergeCell ref="E21:F21"/>
    <mergeCell ref="B22:C22"/>
    <mergeCell ref="E22:F22"/>
    <mergeCell ref="E10:F10"/>
    <mergeCell ref="B17:C17"/>
    <mergeCell ref="E17:F17"/>
    <mergeCell ref="B18:C18"/>
    <mergeCell ref="E18:F18"/>
    <mergeCell ref="B19:C19"/>
    <mergeCell ref="E19:F19"/>
    <mergeCell ref="B14:C14"/>
    <mergeCell ref="E14:F14"/>
    <mergeCell ref="B15:C15"/>
    <mergeCell ref="E15:F15"/>
    <mergeCell ref="B16:C16"/>
    <mergeCell ref="E16:F16"/>
    <mergeCell ref="B63:C63"/>
    <mergeCell ref="E63:F63"/>
    <mergeCell ref="B64:C64"/>
    <mergeCell ref="E64:F64"/>
    <mergeCell ref="B62:C62"/>
    <mergeCell ref="E62:F62"/>
    <mergeCell ref="A1:B1"/>
    <mergeCell ref="F1:H1"/>
    <mergeCell ref="F2:H2"/>
    <mergeCell ref="A4:H4"/>
    <mergeCell ref="A5:H5"/>
    <mergeCell ref="B7:C7"/>
    <mergeCell ref="E7:F7"/>
    <mergeCell ref="B11:C11"/>
    <mergeCell ref="E11:F11"/>
    <mergeCell ref="B12:C12"/>
    <mergeCell ref="E12:F12"/>
    <mergeCell ref="B13:C13"/>
    <mergeCell ref="E13:F13"/>
    <mergeCell ref="B8:C8"/>
    <mergeCell ref="E8:F8"/>
    <mergeCell ref="B9:C9"/>
    <mergeCell ref="E9:F9"/>
    <mergeCell ref="B10:C10"/>
  </mergeCells>
  <pageMargins left="0.70866141732283505" right="0.70866141732283505" top="0.39370078740157499" bottom="0.76175826771653499" header="0.39370078740157499" footer="0.39370078740157499"/>
  <pageSetup paperSize="9" orientation="landscape" horizontalDpi="300" verticalDpi="300"/>
  <headerFooter alignWithMargins="0">
    <oddFooter>&amp;L&amp;"Segoe UI,Regular"&amp;8 ID 5476285 &amp;C&amp;"Segoe UI,Regular"&amp;8Seite &amp;P von &amp;N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J133"/>
  <sheetViews>
    <sheetView showGridLines="0" workbookViewId="0">
      <pane ySplit="3" topLeftCell="A4" activePane="bottomLeft" state="frozen"/>
      <selection activeCell="G26" sqref="E26:G26"/>
      <selection pane="bottomLeft" activeCell="Q25" sqref="Q25"/>
    </sheetView>
  </sheetViews>
  <sheetFormatPr baseColWidth="10" defaultRowHeight="15"/>
  <cols>
    <col min="1" max="1" width="0.140625" style="308" customWidth="1"/>
    <col min="2" max="2" width="13.42578125" style="308" customWidth="1"/>
    <col min="3" max="3" width="12.42578125" style="308" customWidth="1"/>
    <col min="4" max="4" width="10.28515625" style="308" customWidth="1"/>
    <col min="5" max="5" width="13.42578125" style="308" customWidth="1"/>
    <col min="6" max="6" width="17" style="308" customWidth="1"/>
    <col min="7" max="7" width="21.28515625" style="308" customWidth="1"/>
    <col min="8" max="8" width="16.140625" style="308" customWidth="1"/>
    <col min="9" max="9" width="18.140625" style="308" customWidth="1"/>
    <col min="10" max="10" width="17.85546875" style="308" customWidth="1"/>
    <col min="11" max="11" width="0" style="308" hidden="1" customWidth="1"/>
    <col min="12" max="16384" width="11.42578125" style="308"/>
  </cols>
  <sheetData>
    <row r="1" spans="1:10" ht="11.1" customHeight="1">
      <c r="A1" s="428" t="s">
        <v>0</v>
      </c>
      <c r="B1" s="422"/>
      <c r="C1" s="422"/>
      <c r="D1" s="422"/>
      <c r="E1" s="422"/>
      <c r="F1" s="422"/>
      <c r="H1" s="429"/>
      <c r="I1" s="422"/>
      <c r="J1" s="422"/>
    </row>
    <row r="2" spans="1:10" ht="11.1" customHeight="1">
      <c r="H2" s="429"/>
      <c r="I2" s="422"/>
      <c r="J2" s="422"/>
    </row>
    <row r="3" spans="1:10" ht="6.4" customHeight="1"/>
    <row r="4" spans="1:10" ht="14.1" customHeight="1">
      <c r="A4" s="430" t="s">
        <v>1618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5.25" customHeight="1"/>
    <row r="6" spans="1:10" ht="31.15" customHeight="1">
      <c r="B6" s="652" t="s">
        <v>2604</v>
      </c>
      <c r="C6" s="422"/>
      <c r="D6" s="422"/>
      <c r="E6" s="422"/>
      <c r="F6" s="422"/>
      <c r="G6" s="422"/>
      <c r="H6" s="422"/>
      <c r="I6" s="422"/>
      <c r="J6" s="422"/>
    </row>
    <row r="7" spans="1:10">
      <c r="B7" s="354" t="s">
        <v>1514</v>
      </c>
      <c r="C7" s="354" t="s">
        <v>259</v>
      </c>
      <c r="D7" s="354" t="s">
        <v>1245</v>
      </c>
      <c r="E7" s="354" t="s">
        <v>1510</v>
      </c>
      <c r="F7" s="654" t="s">
        <v>1241</v>
      </c>
      <c r="G7" s="426"/>
      <c r="H7" s="426"/>
      <c r="I7" s="354" t="s">
        <v>1617</v>
      </c>
      <c r="J7" s="354" t="s">
        <v>1616</v>
      </c>
    </row>
    <row r="8" spans="1:10" ht="17.25">
      <c r="B8" s="355" t="s">
        <v>228</v>
      </c>
      <c r="C8" s="355" t="s">
        <v>228</v>
      </c>
      <c r="D8" s="355" t="s">
        <v>228</v>
      </c>
      <c r="E8" s="355" t="s">
        <v>228</v>
      </c>
      <c r="F8" s="655" t="s">
        <v>228</v>
      </c>
      <c r="G8" s="422"/>
      <c r="H8" s="422"/>
      <c r="I8" s="355" t="s">
        <v>228</v>
      </c>
      <c r="J8" s="355" t="s">
        <v>228</v>
      </c>
    </row>
    <row r="9" spans="1:10" ht="32.85" customHeight="1">
      <c r="B9" s="656" t="s">
        <v>1615</v>
      </c>
      <c r="C9" s="432"/>
      <c r="D9" s="432"/>
      <c r="E9" s="432"/>
      <c r="F9" s="432"/>
      <c r="G9" s="432"/>
      <c r="H9" s="432"/>
      <c r="I9" s="432"/>
      <c r="J9" s="433"/>
    </row>
    <row r="10" spans="1:10">
      <c r="B10" s="353" t="s">
        <v>434</v>
      </c>
      <c r="C10" s="353" t="s">
        <v>353</v>
      </c>
      <c r="D10" s="353" t="s">
        <v>1098</v>
      </c>
      <c r="E10" s="353" t="s">
        <v>228</v>
      </c>
      <c r="F10" s="653" t="s">
        <v>352</v>
      </c>
      <c r="G10" s="432"/>
      <c r="H10" s="433"/>
      <c r="I10" s="270">
        <v>10.5</v>
      </c>
      <c r="J10" s="270">
        <v>0</v>
      </c>
    </row>
    <row r="11" spans="1:10">
      <c r="B11" s="353" t="s">
        <v>434</v>
      </c>
      <c r="C11" s="353" t="s">
        <v>926</v>
      </c>
      <c r="D11" s="353" t="s">
        <v>1098</v>
      </c>
      <c r="E11" s="353" t="s">
        <v>228</v>
      </c>
      <c r="F11" s="653" t="s">
        <v>925</v>
      </c>
      <c r="G11" s="432"/>
      <c r="H11" s="433"/>
      <c r="I11" s="270">
        <v>151.12</v>
      </c>
      <c r="J11" s="270">
        <v>238.08</v>
      </c>
    </row>
    <row r="12" spans="1:10">
      <c r="B12" s="353" t="s">
        <v>1600</v>
      </c>
      <c r="C12" s="353" t="s">
        <v>353</v>
      </c>
      <c r="D12" s="353" t="s">
        <v>1098</v>
      </c>
      <c r="E12" s="353" t="s">
        <v>228</v>
      </c>
      <c r="F12" s="653" t="s">
        <v>1610</v>
      </c>
      <c r="G12" s="432"/>
      <c r="H12" s="433"/>
      <c r="I12" s="270">
        <v>0</v>
      </c>
      <c r="J12" s="270">
        <v>250</v>
      </c>
    </row>
    <row r="13" spans="1:10">
      <c r="B13" s="353" t="s">
        <v>1325</v>
      </c>
      <c r="C13" s="353" t="s">
        <v>583</v>
      </c>
      <c r="D13" s="353" t="s">
        <v>1106</v>
      </c>
      <c r="E13" s="353" t="s">
        <v>228</v>
      </c>
      <c r="F13" s="653" t="s">
        <v>520</v>
      </c>
      <c r="G13" s="432"/>
      <c r="H13" s="433"/>
      <c r="I13" s="270">
        <v>0</v>
      </c>
      <c r="J13" s="270">
        <v>6127.2</v>
      </c>
    </row>
    <row r="14" spans="1:10">
      <c r="B14" s="353" t="s">
        <v>1333</v>
      </c>
      <c r="C14" s="353" t="s">
        <v>626</v>
      </c>
      <c r="D14" s="353" t="s">
        <v>1098</v>
      </c>
      <c r="E14" s="353" t="s">
        <v>228</v>
      </c>
      <c r="F14" s="653" t="s">
        <v>2081</v>
      </c>
      <c r="G14" s="432"/>
      <c r="H14" s="433"/>
      <c r="I14" s="270">
        <v>0</v>
      </c>
      <c r="J14" s="270">
        <v>-400</v>
      </c>
    </row>
    <row r="15" spans="1:10">
      <c r="B15" s="353" t="s">
        <v>1333</v>
      </c>
      <c r="C15" s="353" t="s">
        <v>2082</v>
      </c>
      <c r="D15" s="353" t="s">
        <v>1098</v>
      </c>
      <c r="E15" s="353" t="s">
        <v>228</v>
      </c>
      <c r="F15" s="653" t="s">
        <v>2083</v>
      </c>
      <c r="G15" s="432"/>
      <c r="H15" s="433"/>
      <c r="I15" s="270">
        <v>0</v>
      </c>
      <c r="J15" s="270">
        <v>-352</v>
      </c>
    </row>
    <row r="16" spans="1:10">
      <c r="B16" s="353" t="s">
        <v>1330</v>
      </c>
      <c r="C16" s="353" t="s">
        <v>626</v>
      </c>
      <c r="D16" s="353" t="s">
        <v>1098</v>
      </c>
      <c r="E16" s="353" t="s">
        <v>228</v>
      </c>
      <c r="F16" s="653" t="s">
        <v>625</v>
      </c>
      <c r="G16" s="432"/>
      <c r="H16" s="433"/>
      <c r="I16" s="270">
        <v>320</v>
      </c>
      <c r="J16" s="270">
        <v>0</v>
      </c>
    </row>
    <row r="17" spans="2:10">
      <c r="B17" s="353" t="s">
        <v>1330</v>
      </c>
      <c r="C17" s="353" t="s">
        <v>2086</v>
      </c>
      <c r="D17" s="353" t="s">
        <v>1098</v>
      </c>
      <c r="E17" s="353" t="s">
        <v>228</v>
      </c>
      <c r="F17" s="653" t="s">
        <v>2446</v>
      </c>
      <c r="G17" s="432"/>
      <c r="H17" s="433"/>
      <c r="I17" s="270">
        <v>421.24</v>
      </c>
      <c r="J17" s="270">
        <v>0</v>
      </c>
    </row>
    <row r="18" spans="2:10">
      <c r="B18" s="353" t="s">
        <v>1330</v>
      </c>
      <c r="C18" s="353" t="s">
        <v>1662</v>
      </c>
      <c r="D18" s="353" t="s">
        <v>1106</v>
      </c>
      <c r="E18" s="353" t="s">
        <v>228</v>
      </c>
      <c r="F18" s="653" t="s">
        <v>1919</v>
      </c>
      <c r="G18" s="432"/>
      <c r="H18" s="433"/>
      <c r="I18" s="270">
        <v>1442</v>
      </c>
      <c r="J18" s="270">
        <v>1442</v>
      </c>
    </row>
    <row r="19" spans="2:10">
      <c r="B19" s="353" t="s">
        <v>1330</v>
      </c>
      <c r="C19" s="353" t="s">
        <v>772</v>
      </c>
      <c r="D19" s="353" t="s">
        <v>1106</v>
      </c>
      <c r="E19" s="353" t="s">
        <v>228</v>
      </c>
      <c r="F19" s="653" t="s">
        <v>771</v>
      </c>
      <c r="G19" s="432"/>
      <c r="H19" s="433"/>
      <c r="I19" s="270">
        <v>1305.5999999999999</v>
      </c>
      <c r="J19" s="270">
        <v>1958.4</v>
      </c>
    </row>
    <row r="20" spans="2:10">
      <c r="B20" s="353" t="s">
        <v>1593</v>
      </c>
      <c r="C20" s="353" t="s">
        <v>626</v>
      </c>
      <c r="D20" s="353" t="s">
        <v>1098</v>
      </c>
      <c r="E20" s="353" t="s">
        <v>228</v>
      </c>
      <c r="F20" s="653" t="s">
        <v>625</v>
      </c>
      <c r="G20" s="432"/>
      <c r="H20" s="433"/>
      <c r="I20" s="270">
        <v>571.6</v>
      </c>
      <c r="J20" s="270">
        <v>698.23</v>
      </c>
    </row>
    <row r="21" spans="2:10">
      <c r="B21" s="353" t="s">
        <v>1593</v>
      </c>
      <c r="C21" s="353" t="s">
        <v>353</v>
      </c>
      <c r="D21" s="353" t="s">
        <v>1098</v>
      </c>
      <c r="E21" s="353" t="s">
        <v>228</v>
      </c>
      <c r="F21" s="653" t="s">
        <v>624</v>
      </c>
      <c r="G21" s="432"/>
      <c r="H21" s="433"/>
      <c r="I21" s="270">
        <v>465.78</v>
      </c>
      <c r="J21" s="270">
        <v>345.38</v>
      </c>
    </row>
    <row r="22" spans="2:10">
      <c r="B22" s="353" t="s">
        <v>1964</v>
      </c>
      <c r="C22" s="353" t="s">
        <v>377</v>
      </c>
      <c r="D22" s="353" t="s">
        <v>1106</v>
      </c>
      <c r="E22" s="353" t="s">
        <v>228</v>
      </c>
      <c r="F22" s="653" t="s">
        <v>1606</v>
      </c>
      <c r="G22" s="432"/>
      <c r="H22" s="433"/>
      <c r="I22" s="270">
        <v>1338</v>
      </c>
      <c r="J22" s="270">
        <v>0</v>
      </c>
    </row>
    <row r="23" spans="2:10">
      <c r="B23" s="353" t="s">
        <v>2011</v>
      </c>
      <c r="C23" s="353" t="s">
        <v>319</v>
      </c>
      <c r="D23" s="353" t="s">
        <v>1119</v>
      </c>
      <c r="E23" s="353" t="s">
        <v>228</v>
      </c>
      <c r="F23" s="653" t="s">
        <v>1907</v>
      </c>
      <c r="G23" s="432"/>
      <c r="H23" s="433"/>
      <c r="I23" s="270">
        <v>160</v>
      </c>
      <c r="J23" s="270">
        <v>160</v>
      </c>
    </row>
    <row r="24" spans="2:10">
      <c r="B24" s="353" t="s">
        <v>383</v>
      </c>
      <c r="C24" s="353" t="s">
        <v>1920</v>
      </c>
      <c r="D24" s="353" t="s">
        <v>1050</v>
      </c>
      <c r="E24" s="353" t="s">
        <v>1569</v>
      </c>
      <c r="F24" s="653" t="s">
        <v>1921</v>
      </c>
      <c r="G24" s="432"/>
      <c r="H24" s="433"/>
      <c r="I24" s="270">
        <v>1793.22</v>
      </c>
      <c r="J24" s="270">
        <v>3638.95</v>
      </c>
    </row>
    <row r="25" spans="2:10">
      <c r="B25" s="353" t="s">
        <v>383</v>
      </c>
      <c r="C25" s="353" t="s">
        <v>350</v>
      </c>
      <c r="D25" s="353" t="s">
        <v>1096</v>
      </c>
      <c r="E25" s="353" t="s">
        <v>228</v>
      </c>
      <c r="F25" s="653" t="s">
        <v>349</v>
      </c>
      <c r="G25" s="432"/>
      <c r="H25" s="433"/>
      <c r="I25" s="270">
        <v>1304.1500000000001</v>
      </c>
      <c r="J25" s="270">
        <v>568.89</v>
      </c>
    </row>
    <row r="26" spans="2:10">
      <c r="B26" s="353" t="s">
        <v>383</v>
      </c>
      <c r="C26" s="353" t="s">
        <v>381</v>
      </c>
      <c r="D26" s="353" t="s">
        <v>1096</v>
      </c>
      <c r="E26" s="353" t="s">
        <v>228</v>
      </c>
      <c r="F26" s="653" t="s">
        <v>380</v>
      </c>
      <c r="G26" s="432"/>
      <c r="H26" s="433"/>
      <c r="I26" s="270">
        <v>529.94000000000005</v>
      </c>
      <c r="J26" s="270">
        <v>309.58</v>
      </c>
    </row>
    <row r="27" spans="2:10">
      <c r="B27" s="353" t="s">
        <v>1337</v>
      </c>
      <c r="C27" s="353" t="s">
        <v>1611</v>
      </c>
      <c r="D27" s="353" t="s">
        <v>1056</v>
      </c>
      <c r="E27" s="353" t="s">
        <v>228</v>
      </c>
      <c r="F27" s="653" t="s">
        <v>363</v>
      </c>
      <c r="G27" s="432"/>
      <c r="H27" s="433"/>
      <c r="I27" s="270">
        <v>888980.85</v>
      </c>
      <c r="J27" s="270">
        <v>814266.61</v>
      </c>
    </row>
    <row r="28" spans="2:10">
      <c r="B28" s="353" t="s">
        <v>1337</v>
      </c>
      <c r="C28" s="353" t="s">
        <v>1920</v>
      </c>
      <c r="D28" s="353" t="s">
        <v>1050</v>
      </c>
      <c r="E28" s="353" t="s">
        <v>1575</v>
      </c>
      <c r="F28" s="653" t="s">
        <v>1921</v>
      </c>
      <c r="G28" s="432"/>
      <c r="H28" s="433"/>
      <c r="I28" s="270">
        <v>0</v>
      </c>
      <c r="J28" s="270">
        <v>2869.19</v>
      </c>
    </row>
    <row r="29" spans="2:10">
      <c r="B29" s="353" t="s">
        <v>1337</v>
      </c>
      <c r="C29" s="353" t="s">
        <v>607</v>
      </c>
      <c r="D29" s="353" t="s">
        <v>1102</v>
      </c>
      <c r="E29" s="353" t="s">
        <v>228</v>
      </c>
      <c r="F29" s="653" t="s">
        <v>606</v>
      </c>
      <c r="G29" s="432"/>
      <c r="H29" s="433"/>
      <c r="I29" s="270">
        <v>0</v>
      </c>
      <c r="J29" s="270">
        <v>2618.41</v>
      </c>
    </row>
    <row r="30" spans="2:10">
      <c r="B30" s="353" t="s">
        <v>1337</v>
      </c>
      <c r="C30" s="353" t="s">
        <v>383</v>
      </c>
      <c r="D30" s="353" t="s">
        <v>1092</v>
      </c>
      <c r="E30" s="353" t="s">
        <v>228</v>
      </c>
      <c r="F30" s="653" t="s">
        <v>382</v>
      </c>
      <c r="G30" s="432"/>
      <c r="H30" s="433"/>
      <c r="I30" s="270">
        <v>3037.87</v>
      </c>
      <c r="J30" s="270">
        <v>1378.41</v>
      </c>
    </row>
    <row r="31" spans="2:10">
      <c r="B31" s="353" t="s">
        <v>1337</v>
      </c>
      <c r="C31" s="353" t="s">
        <v>350</v>
      </c>
      <c r="D31" s="353" t="s">
        <v>1096</v>
      </c>
      <c r="E31" s="353" t="s">
        <v>228</v>
      </c>
      <c r="F31" s="653" t="s">
        <v>349</v>
      </c>
      <c r="G31" s="432"/>
      <c r="H31" s="433"/>
      <c r="I31" s="270">
        <v>3637.94</v>
      </c>
      <c r="J31" s="270">
        <v>3958.04</v>
      </c>
    </row>
    <row r="32" spans="2:10">
      <c r="B32" s="353" t="s">
        <v>1337</v>
      </c>
      <c r="C32" s="353" t="s">
        <v>381</v>
      </c>
      <c r="D32" s="353" t="s">
        <v>1096</v>
      </c>
      <c r="E32" s="353" t="s">
        <v>228</v>
      </c>
      <c r="F32" s="653" t="s">
        <v>380</v>
      </c>
      <c r="G32" s="432"/>
      <c r="H32" s="433"/>
      <c r="I32" s="270">
        <v>1646.92</v>
      </c>
      <c r="J32" s="270">
        <v>2719.31</v>
      </c>
    </row>
    <row r="33" spans="2:10">
      <c r="B33" s="353" t="s">
        <v>1337</v>
      </c>
      <c r="C33" s="353" t="s">
        <v>379</v>
      </c>
      <c r="D33" s="353" t="s">
        <v>1096</v>
      </c>
      <c r="E33" s="353" t="s">
        <v>228</v>
      </c>
      <c r="F33" s="653" t="s">
        <v>378</v>
      </c>
      <c r="G33" s="432"/>
      <c r="H33" s="433"/>
      <c r="I33" s="270">
        <v>75.67</v>
      </c>
      <c r="J33" s="270">
        <v>119.98</v>
      </c>
    </row>
    <row r="34" spans="2:10">
      <c r="B34" s="353" t="s">
        <v>474</v>
      </c>
      <c r="C34" s="353" t="s">
        <v>353</v>
      </c>
      <c r="D34" s="353" t="s">
        <v>1098</v>
      </c>
      <c r="E34" s="353" t="s">
        <v>228</v>
      </c>
      <c r="F34" s="653" t="s">
        <v>352</v>
      </c>
      <c r="G34" s="432"/>
      <c r="H34" s="433"/>
      <c r="I34" s="270">
        <v>2170.67</v>
      </c>
      <c r="J34" s="270">
        <v>0</v>
      </c>
    </row>
    <row r="35" spans="2:10">
      <c r="B35" s="353" t="s">
        <v>474</v>
      </c>
      <c r="C35" s="353" t="s">
        <v>351</v>
      </c>
      <c r="D35" s="353" t="s">
        <v>1098</v>
      </c>
      <c r="E35" s="353" t="s">
        <v>228</v>
      </c>
      <c r="F35" s="653" t="s">
        <v>1610</v>
      </c>
      <c r="G35" s="432"/>
      <c r="H35" s="433"/>
      <c r="I35" s="270">
        <v>1012</v>
      </c>
      <c r="J35" s="270">
        <v>158</v>
      </c>
    </row>
    <row r="36" spans="2:10">
      <c r="B36" s="353" t="s">
        <v>474</v>
      </c>
      <c r="C36" s="353" t="s">
        <v>1680</v>
      </c>
      <c r="D36" s="353" t="s">
        <v>1098</v>
      </c>
      <c r="E36" s="353" t="s">
        <v>228</v>
      </c>
      <c r="F36" s="653" t="s">
        <v>1610</v>
      </c>
      <c r="G36" s="432"/>
      <c r="H36" s="433"/>
      <c r="I36" s="270">
        <v>363.61</v>
      </c>
      <c r="J36" s="270">
        <v>0</v>
      </c>
    </row>
    <row r="37" spans="2:10">
      <c r="B37" s="353" t="s">
        <v>474</v>
      </c>
      <c r="C37" s="353" t="s">
        <v>350</v>
      </c>
      <c r="D37" s="353" t="s">
        <v>1096</v>
      </c>
      <c r="E37" s="353" t="s">
        <v>228</v>
      </c>
      <c r="F37" s="653" t="s">
        <v>349</v>
      </c>
      <c r="G37" s="432"/>
      <c r="H37" s="433"/>
      <c r="I37" s="270">
        <v>2133.34</v>
      </c>
      <c r="J37" s="270">
        <v>2411.13</v>
      </c>
    </row>
    <row r="38" spans="2:10">
      <c r="B38" s="353" t="s">
        <v>474</v>
      </c>
      <c r="C38" s="353" t="s">
        <v>381</v>
      </c>
      <c r="D38" s="353" t="s">
        <v>1096</v>
      </c>
      <c r="E38" s="353" t="s">
        <v>228</v>
      </c>
      <c r="F38" s="653" t="s">
        <v>380</v>
      </c>
      <c r="G38" s="432"/>
      <c r="H38" s="433"/>
      <c r="I38" s="270">
        <v>692.3</v>
      </c>
      <c r="J38" s="270">
        <v>777.99</v>
      </c>
    </row>
    <row r="39" spans="2:10">
      <c r="B39" s="353" t="s">
        <v>1607</v>
      </c>
      <c r="C39" s="353" t="s">
        <v>310</v>
      </c>
      <c r="D39" s="353" t="s">
        <v>1092</v>
      </c>
      <c r="E39" s="353" t="s">
        <v>228</v>
      </c>
      <c r="F39" s="653" t="s">
        <v>309</v>
      </c>
      <c r="G39" s="432"/>
      <c r="H39" s="433"/>
      <c r="I39" s="270">
        <v>387.99</v>
      </c>
      <c r="J39" s="270">
        <v>199.82</v>
      </c>
    </row>
    <row r="40" spans="2:10">
      <c r="B40" s="353" t="s">
        <v>1607</v>
      </c>
      <c r="C40" s="353" t="s">
        <v>308</v>
      </c>
      <c r="D40" s="353" t="s">
        <v>1092</v>
      </c>
      <c r="E40" s="353" t="s">
        <v>228</v>
      </c>
      <c r="F40" s="653" t="s">
        <v>307</v>
      </c>
      <c r="G40" s="432"/>
      <c r="H40" s="433"/>
      <c r="I40" s="270">
        <v>1628.81</v>
      </c>
      <c r="J40" s="270">
        <v>293.7</v>
      </c>
    </row>
    <row r="41" spans="2:10">
      <c r="B41" s="353" t="s">
        <v>1607</v>
      </c>
      <c r="C41" s="353" t="s">
        <v>306</v>
      </c>
      <c r="D41" s="353" t="s">
        <v>1092</v>
      </c>
      <c r="E41" s="353" t="s">
        <v>228</v>
      </c>
      <c r="F41" s="653" t="s">
        <v>305</v>
      </c>
      <c r="G41" s="432"/>
      <c r="H41" s="433"/>
      <c r="I41" s="270">
        <v>130.24</v>
      </c>
      <c r="J41" s="270">
        <v>911.83</v>
      </c>
    </row>
    <row r="42" spans="2:10">
      <c r="B42" s="353" t="s">
        <v>1607</v>
      </c>
      <c r="C42" s="353" t="s">
        <v>303</v>
      </c>
      <c r="D42" s="353" t="s">
        <v>1092</v>
      </c>
      <c r="E42" s="353" t="s">
        <v>228</v>
      </c>
      <c r="F42" s="653" t="s">
        <v>1608</v>
      </c>
      <c r="G42" s="432"/>
      <c r="H42" s="433"/>
      <c r="I42" s="270">
        <v>2568</v>
      </c>
      <c r="J42" s="270">
        <v>4546.67</v>
      </c>
    </row>
    <row r="43" spans="2:10">
      <c r="B43" s="353" t="s">
        <v>1607</v>
      </c>
      <c r="C43" s="353" t="s">
        <v>302</v>
      </c>
      <c r="D43" s="353" t="s">
        <v>1092</v>
      </c>
      <c r="E43" s="353" t="s">
        <v>228</v>
      </c>
      <c r="F43" s="653" t="s">
        <v>301</v>
      </c>
      <c r="G43" s="432"/>
      <c r="H43" s="433"/>
      <c r="I43" s="270">
        <v>130.80000000000001</v>
      </c>
      <c r="J43" s="270">
        <v>0</v>
      </c>
    </row>
    <row r="44" spans="2:10">
      <c r="B44" s="353" t="s">
        <v>1607</v>
      </c>
      <c r="C44" s="353" t="s">
        <v>300</v>
      </c>
      <c r="D44" s="353" t="s">
        <v>1092</v>
      </c>
      <c r="E44" s="353" t="s">
        <v>228</v>
      </c>
      <c r="F44" s="653" t="s">
        <v>299</v>
      </c>
      <c r="G44" s="432"/>
      <c r="H44" s="433"/>
      <c r="I44" s="270">
        <v>58.08</v>
      </c>
      <c r="J44" s="270">
        <v>64.52</v>
      </c>
    </row>
    <row r="45" spans="2:10">
      <c r="B45" s="353" t="s">
        <v>1607</v>
      </c>
      <c r="C45" s="353" t="s">
        <v>298</v>
      </c>
      <c r="D45" s="353" t="s">
        <v>1092</v>
      </c>
      <c r="E45" s="353" t="s">
        <v>228</v>
      </c>
      <c r="F45" s="653" t="s">
        <v>297</v>
      </c>
      <c r="G45" s="432"/>
      <c r="H45" s="433"/>
      <c r="I45" s="270">
        <v>1053</v>
      </c>
      <c r="J45" s="270">
        <v>1864.79</v>
      </c>
    </row>
    <row r="46" spans="2:10">
      <c r="B46" s="353" t="s">
        <v>1607</v>
      </c>
      <c r="C46" s="353" t="s">
        <v>296</v>
      </c>
      <c r="D46" s="353" t="s">
        <v>1092</v>
      </c>
      <c r="E46" s="353" t="s">
        <v>228</v>
      </c>
      <c r="F46" s="653" t="s">
        <v>295</v>
      </c>
      <c r="G46" s="432"/>
      <c r="H46" s="433"/>
      <c r="I46" s="270">
        <v>88.4</v>
      </c>
      <c r="J46" s="270">
        <v>98.2</v>
      </c>
    </row>
    <row r="47" spans="2:10">
      <c r="B47" s="353" t="s">
        <v>1607</v>
      </c>
      <c r="C47" s="353" t="s">
        <v>294</v>
      </c>
      <c r="D47" s="353" t="s">
        <v>1092</v>
      </c>
      <c r="E47" s="353" t="s">
        <v>228</v>
      </c>
      <c r="F47" s="653" t="s">
        <v>293</v>
      </c>
      <c r="G47" s="432"/>
      <c r="H47" s="433"/>
      <c r="I47" s="270">
        <v>81</v>
      </c>
      <c r="J47" s="270">
        <v>47.8</v>
      </c>
    </row>
    <row r="48" spans="2:10">
      <c r="B48" s="353" t="s">
        <v>1607</v>
      </c>
      <c r="C48" s="353" t="s">
        <v>291</v>
      </c>
      <c r="D48" s="353" t="s">
        <v>1092</v>
      </c>
      <c r="E48" s="353" t="s">
        <v>228</v>
      </c>
      <c r="F48" s="653" t="s">
        <v>290</v>
      </c>
      <c r="G48" s="432"/>
      <c r="H48" s="433"/>
      <c r="I48" s="270">
        <v>0</v>
      </c>
      <c r="J48" s="270">
        <v>185</v>
      </c>
    </row>
    <row r="49" spans="2:10">
      <c r="B49" s="353" t="s">
        <v>1605</v>
      </c>
      <c r="C49" s="353" t="s">
        <v>254</v>
      </c>
      <c r="D49" s="353" t="s">
        <v>1106</v>
      </c>
      <c r="E49" s="353" t="s">
        <v>228</v>
      </c>
      <c r="F49" s="653" t="s">
        <v>253</v>
      </c>
      <c r="G49" s="432"/>
      <c r="H49" s="433"/>
      <c r="I49" s="270">
        <v>16245.62</v>
      </c>
      <c r="J49" s="270">
        <v>23294.36</v>
      </c>
    </row>
    <row r="50" spans="2:10">
      <c r="B50" s="657" t="s">
        <v>1589</v>
      </c>
      <c r="C50" s="432"/>
      <c r="D50" s="432"/>
      <c r="E50" s="432"/>
      <c r="F50" s="432"/>
      <c r="G50" s="432"/>
      <c r="H50" s="433"/>
      <c r="I50" s="271">
        <v>935936.26</v>
      </c>
      <c r="J50" s="271">
        <v>877768.47</v>
      </c>
    </row>
    <row r="51" spans="2:10">
      <c r="B51" s="353" t="s">
        <v>1325</v>
      </c>
      <c r="C51" s="353" t="s">
        <v>2435</v>
      </c>
      <c r="D51" s="353" t="s">
        <v>1056</v>
      </c>
      <c r="E51" s="353" t="s">
        <v>2402</v>
      </c>
      <c r="F51" s="653" t="s">
        <v>2436</v>
      </c>
      <c r="G51" s="432"/>
      <c r="H51" s="433"/>
      <c r="I51" s="270">
        <v>0</v>
      </c>
      <c r="J51" s="270">
        <v>2300</v>
      </c>
    </row>
    <row r="52" spans="2:10">
      <c r="B52" s="657" t="s">
        <v>1588</v>
      </c>
      <c r="C52" s="432"/>
      <c r="D52" s="432"/>
      <c r="E52" s="432"/>
      <c r="F52" s="432"/>
      <c r="G52" s="432"/>
      <c r="H52" s="433"/>
      <c r="I52" s="271">
        <v>0</v>
      </c>
      <c r="J52" s="271">
        <v>2300</v>
      </c>
    </row>
    <row r="53" spans="2:10">
      <c r="B53" s="353" t="s">
        <v>1585</v>
      </c>
      <c r="C53" s="353" t="s">
        <v>1425</v>
      </c>
      <c r="D53" s="353" t="s">
        <v>198</v>
      </c>
      <c r="E53" s="353" t="s">
        <v>228</v>
      </c>
      <c r="F53" s="653" t="s">
        <v>1604</v>
      </c>
      <c r="G53" s="432"/>
      <c r="H53" s="433"/>
      <c r="I53" s="270">
        <v>118.39</v>
      </c>
      <c r="J53" s="270">
        <v>3406.62</v>
      </c>
    </row>
    <row r="54" spans="2:10">
      <c r="B54" s="353" t="s">
        <v>1585</v>
      </c>
      <c r="C54" s="353" t="s">
        <v>1427</v>
      </c>
      <c r="D54" s="353" t="s">
        <v>198</v>
      </c>
      <c r="E54" s="353" t="s">
        <v>228</v>
      </c>
      <c r="F54" s="653" t="s">
        <v>2012</v>
      </c>
      <c r="G54" s="432"/>
      <c r="H54" s="433"/>
      <c r="I54" s="270">
        <v>0</v>
      </c>
      <c r="J54" s="270">
        <v>1.46</v>
      </c>
    </row>
    <row r="55" spans="2:10">
      <c r="B55" s="353" t="s">
        <v>1585</v>
      </c>
      <c r="C55" s="353" t="s">
        <v>1442</v>
      </c>
      <c r="D55" s="353" t="s">
        <v>972</v>
      </c>
      <c r="E55" s="353" t="s">
        <v>228</v>
      </c>
      <c r="F55" s="653" t="s">
        <v>1587</v>
      </c>
      <c r="G55" s="432"/>
      <c r="H55" s="433"/>
      <c r="I55" s="270">
        <v>972</v>
      </c>
      <c r="J55" s="270">
        <v>286.92</v>
      </c>
    </row>
    <row r="56" spans="2:10">
      <c r="B56" s="353" t="s">
        <v>1585</v>
      </c>
      <c r="C56" s="353" t="s">
        <v>1447</v>
      </c>
      <c r="D56" s="353" t="s">
        <v>972</v>
      </c>
      <c r="E56" s="353" t="s">
        <v>228</v>
      </c>
      <c r="F56" s="653" t="s">
        <v>1448</v>
      </c>
      <c r="G56" s="432"/>
      <c r="H56" s="433"/>
      <c r="I56" s="270">
        <v>14.3</v>
      </c>
      <c r="J56" s="270">
        <v>196.6</v>
      </c>
    </row>
    <row r="57" spans="2:10">
      <c r="B57" s="353" t="s">
        <v>1585</v>
      </c>
      <c r="C57" s="353" t="s">
        <v>1481</v>
      </c>
      <c r="D57" s="353" t="s">
        <v>972</v>
      </c>
      <c r="E57" s="353" t="s">
        <v>228</v>
      </c>
      <c r="F57" s="653" t="s">
        <v>1482</v>
      </c>
      <c r="G57" s="432"/>
      <c r="H57" s="433"/>
      <c r="I57" s="270">
        <v>92.5</v>
      </c>
      <c r="J57" s="270">
        <v>92.5</v>
      </c>
    </row>
    <row r="58" spans="2:10">
      <c r="B58" s="353" t="s">
        <v>1585</v>
      </c>
      <c r="C58" s="353" t="s">
        <v>1489</v>
      </c>
      <c r="D58" s="353" t="s">
        <v>972</v>
      </c>
      <c r="E58" s="353" t="s">
        <v>228</v>
      </c>
      <c r="F58" s="653" t="s">
        <v>1490</v>
      </c>
      <c r="G58" s="432"/>
      <c r="H58" s="433"/>
      <c r="I58" s="270">
        <v>898.8</v>
      </c>
      <c r="J58" s="270">
        <v>1556.33</v>
      </c>
    </row>
    <row r="59" spans="2:10">
      <c r="B59" s="353" t="s">
        <v>1585</v>
      </c>
      <c r="C59" s="353" t="s">
        <v>1493</v>
      </c>
      <c r="D59" s="353" t="s">
        <v>972</v>
      </c>
      <c r="E59" s="353" t="s">
        <v>228</v>
      </c>
      <c r="F59" s="653" t="s">
        <v>1603</v>
      </c>
      <c r="G59" s="432"/>
      <c r="H59" s="433"/>
      <c r="I59" s="270">
        <v>47.9</v>
      </c>
      <c r="J59" s="270">
        <v>104.8</v>
      </c>
    </row>
    <row r="60" spans="2:10">
      <c r="B60" s="353" t="s">
        <v>1585</v>
      </c>
      <c r="C60" s="353" t="s">
        <v>1495</v>
      </c>
      <c r="D60" s="353" t="s">
        <v>972</v>
      </c>
      <c r="E60" s="353" t="s">
        <v>228</v>
      </c>
      <c r="F60" s="653" t="s">
        <v>1744</v>
      </c>
      <c r="G60" s="432"/>
      <c r="H60" s="433"/>
      <c r="I60" s="270">
        <v>0</v>
      </c>
      <c r="J60" s="270">
        <v>3186.27</v>
      </c>
    </row>
    <row r="61" spans="2:10">
      <c r="B61" s="657" t="s">
        <v>1584</v>
      </c>
      <c r="C61" s="432"/>
      <c r="D61" s="432"/>
      <c r="E61" s="432"/>
      <c r="F61" s="432"/>
      <c r="G61" s="432"/>
      <c r="H61" s="433"/>
      <c r="I61" s="271">
        <v>2143.89</v>
      </c>
      <c r="J61" s="271">
        <v>8831.5</v>
      </c>
    </row>
    <row r="62" spans="2:10">
      <c r="B62" s="658" t="s">
        <v>2389</v>
      </c>
      <c r="C62" s="432"/>
      <c r="D62" s="432"/>
      <c r="E62" s="432"/>
      <c r="F62" s="432"/>
      <c r="G62" s="432"/>
      <c r="H62" s="433"/>
      <c r="I62" s="272">
        <v>938080.15</v>
      </c>
      <c r="J62" s="272">
        <v>888899.97</v>
      </c>
    </row>
    <row r="63" spans="2:10" ht="17.25">
      <c r="B63" s="355" t="s">
        <v>228</v>
      </c>
      <c r="C63" s="355" t="s">
        <v>228</v>
      </c>
      <c r="D63" s="355" t="s">
        <v>228</v>
      </c>
      <c r="E63" s="355" t="s">
        <v>228</v>
      </c>
      <c r="F63" s="655" t="s">
        <v>228</v>
      </c>
      <c r="G63" s="422"/>
      <c r="H63" s="422"/>
      <c r="I63" s="355" t="s">
        <v>228</v>
      </c>
      <c r="J63" s="355" t="s">
        <v>228</v>
      </c>
    </row>
    <row r="64" spans="2:10" ht="32.85" customHeight="1">
      <c r="B64" s="656" t="s">
        <v>1602</v>
      </c>
      <c r="C64" s="432"/>
      <c r="D64" s="432"/>
      <c r="E64" s="432"/>
      <c r="F64" s="432"/>
      <c r="G64" s="432"/>
      <c r="H64" s="432"/>
      <c r="I64" s="432"/>
      <c r="J64" s="433"/>
    </row>
    <row r="65" spans="2:10">
      <c r="B65" s="353" t="s">
        <v>1585</v>
      </c>
      <c r="C65" s="353" t="s">
        <v>439</v>
      </c>
      <c r="D65" s="353" t="s">
        <v>1140</v>
      </c>
      <c r="E65" s="353" t="s">
        <v>228</v>
      </c>
      <c r="F65" s="653" t="s">
        <v>438</v>
      </c>
      <c r="G65" s="432"/>
      <c r="H65" s="433"/>
      <c r="I65" s="270">
        <v>32.82</v>
      </c>
      <c r="J65" s="270">
        <v>32.9</v>
      </c>
    </row>
    <row r="66" spans="2:10">
      <c r="B66" s="353" t="s">
        <v>434</v>
      </c>
      <c r="C66" s="353" t="s">
        <v>417</v>
      </c>
      <c r="D66" s="353" t="s">
        <v>1140</v>
      </c>
      <c r="E66" s="353" t="s">
        <v>228</v>
      </c>
      <c r="F66" s="653" t="s">
        <v>416</v>
      </c>
      <c r="G66" s="432"/>
      <c r="H66" s="433"/>
      <c r="I66" s="270">
        <v>-152.74</v>
      </c>
      <c r="J66" s="270">
        <v>0</v>
      </c>
    </row>
    <row r="67" spans="2:10">
      <c r="B67" s="353" t="s">
        <v>434</v>
      </c>
      <c r="C67" s="353" t="s">
        <v>402</v>
      </c>
      <c r="D67" s="353" t="s">
        <v>1140</v>
      </c>
      <c r="E67" s="353" t="s">
        <v>228</v>
      </c>
      <c r="F67" s="653" t="s">
        <v>401</v>
      </c>
      <c r="G67" s="432"/>
      <c r="H67" s="433"/>
      <c r="I67" s="270">
        <v>217.02</v>
      </c>
      <c r="J67" s="270">
        <v>167.39</v>
      </c>
    </row>
    <row r="68" spans="2:10">
      <c r="B68" s="353" t="s">
        <v>434</v>
      </c>
      <c r="C68" s="353" t="s">
        <v>439</v>
      </c>
      <c r="D68" s="353" t="s">
        <v>1140</v>
      </c>
      <c r="E68" s="353" t="s">
        <v>228</v>
      </c>
      <c r="F68" s="653" t="s">
        <v>438</v>
      </c>
      <c r="G68" s="432"/>
      <c r="H68" s="433"/>
      <c r="I68" s="270">
        <v>787.69</v>
      </c>
      <c r="J68" s="270">
        <v>71.8</v>
      </c>
    </row>
    <row r="69" spans="2:10">
      <c r="B69" s="353" t="s">
        <v>434</v>
      </c>
      <c r="C69" s="353" t="s">
        <v>793</v>
      </c>
      <c r="D69" s="353" t="s">
        <v>1142</v>
      </c>
      <c r="E69" s="353" t="s">
        <v>228</v>
      </c>
      <c r="F69" s="653" t="s">
        <v>792</v>
      </c>
      <c r="G69" s="432"/>
      <c r="H69" s="433"/>
      <c r="I69" s="270">
        <v>124.58</v>
      </c>
      <c r="J69" s="270">
        <v>680.78</v>
      </c>
    </row>
    <row r="70" spans="2:10">
      <c r="B70" s="353" t="s">
        <v>434</v>
      </c>
      <c r="C70" s="353" t="s">
        <v>366</v>
      </c>
      <c r="D70" s="353" t="s">
        <v>1146</v>
      </c>
      <c r="E70" s="353" t="s">
        <v>228</v>
      </c>
      <c r="F70" s="653" t="s">
        <v>365</v>
      </c>
      <c r="G70" s="432"/>
      <c r="H70" s="433"/>
      <c r="I70" s="270">
        <v>3021.91</v>
      </c>
      <c r="J70" s="270">
        <v>4092.23</v>
      </c>
    </row>
    <row r="71" spans="2:10">
      <c r="B71" s="353" t="s">
        <v>434</v>
      </c>
      <c r="C71" s="353" t="s">
        <v>337</v>
      </c>
      <c r="D71" s="353" t="s">
        <v>1146</v>
      </c>
      <c r="E71" s="353" t="s">
        <v>228</v>
      </c>
      <c r="F71" s="653" t="s">
        <v>364</v>
      </c>
      <c r="G71" s="432"/>
      <c r="H71" s="433"/>
      <c r="I71" s="270">
        <v>60.05</v>
      </c>
      <c r="J71" s="270">
        <v>0</v>
      </c>
    </row>
    <row r="72" spans="2:10">
      <c r="B72" s="353" t="s">
        <v>1614</v>
      </c>
      <c r="C72" s="353" t="s">
        <v>337</v>
      </c>
      <c r="D72" s="353" t="s">
        <v>1146</v>
      </c>
      <c r="E72" s="353" t="s">
        <v>228</v>
      </c>
      <c r="F72" s="653" t="s">
        <v>364</v>
      </c>
      <c r="G72" s="432"/>
      <c r="H72" s="433"/>
      <c r="I72" s="270">
        <v>1322.59</v>
      </c>
      <c r="J72" s="270">
        <v>0</v>
      </c>
    </row>
    <row r="73" spans="2:10">
      <c r="B73" s="353" t="s">
        <v>1599</v>
      </c>
      <c r="C73" s="353" t="s">
        <v>366</v>
      </c>
      <c r="D73" s="353" t="s">
        <v>1146</v>
      </c>
      <c r="E73" s="353" t="s">
        <v>228</v>
      </c>
      <c r="F73" s="653" t="s">
        <v>365</v>
      </c>
      <c r="G73" s="432"/>
      <c r="H73" s="433"/>
      <c r="I73" s="270">
        <v>3381.69</v>
      </c>
      <c r="J73" s="270">
        <v>2979.6</v>
      </c>
    </row>
    <row r="74" spans="2:10">
      <c r="B74" s="353" t="s">
        <v>1325</v>
      </c>
      <c r="C74" s="353" t="s">
        <v>461</v>
      </c>
      <c r="D74" s="353" t="s">
        <v>1138</v>
      </c>
      <c r="E74" s="353" t="s">
        <v>228</v>
      </c>
      <c r="F74" s="653" t="s">
        <v>656</v>
      </c>
      <c r="G74" s="432"/>
      <c r="H74" s="433"/>
      <c r="I74" s="270">
        <v>16110</v>
      </c>
      <c r="J74" s="270">
        <v>0</v>
      </c>
    </row>
    <row r="75" spans="2:10">
      <c r="B75" s="353" t="s">
        <v>1325</v>
      </c>
      <c r="C75" s="353" t="s">
        <v>459</v>
      </c>
      <c r="D75" s="353" t="s">
        <v>1138</v>
      </c>
      <c r="E75" s="353" t="s">
        <v>228</v>
      </c>
      <c r="F75" s="653" t="s">
        <v>458</v>
      </c>
      <c r="G75" s="432"/>
      <c r="H75" s="433"/>
      <c r="I75" s="270">
        <v>0</v>
      </c>
      <c r="J75" s="270">
        <v>133.01</v>
      </c>
    </row>
    <row r="76" spans="2:10">
      <c r="B76" s="353" t="s">
        <v>1325</v>
      </c>
      <c r="C76" s="353" t="s">
        <v>457</v>
      </c>
      <c r="D76" s="353" t="s">
        <v>1138</v>
      </c>
      <c r="E76" s="353" t="s">
        <v>228</v>
      </c>
      <c r="F76" s="653" t="s">
        <v>456</v>
      </c>
      <c r="G76" s="432"/>
      <c r="H76" s="433"/>
      <c r="I76" s="270">
        <v>63.1</v>
      </c>
      <c r="J76" s="270">
        <v>0</v>
      </c>
    </row>
    <row r="77" spans="2:10">
      <c r="B77" s="353" t="s">
        <v>1325</v>
      </c>
      <c r="C77" s="353" t="s">
        <v>417</v>
      </c>
      <c r="D77" s="353" t="s">
        <v>1140</v>
      </c>
      <c r="E77" s="353" t="s">
        <v>228</v>
      </c>
      <c r="F77" s="653" t="s">
        <v>416</v>
      </c>
      <c r="G77" s="432"/>
      <c r="H77" s="433"/>
      <c r="I77" s="270">
        <v>-188.67</v>
      </c>
      <c r="J77" s="270">
        <v>0</v>
      </c>
    </row>
    <row r="78" spans="2:10">
      <c r="B78" s="353" t="s">
        <v>1325</v>
      </c>
      <c r="C78" s="353" t="s">
        <v>443</v>
      </c>
      <c r="D78" s="353" t="s">
        <v>1144</v>
      </c>
      <c r="E78" s="353" t="s">
        <v>228</v>
      </c>
      <c r="F78" s="653" t="s">
        <v>442</v>
      </c>
      <c r="G78" s="432"/>
      <c r="H78" s="433"/>
      <c r="I78" s="270">
        <v>148.26</v>
      </c>
      <c r="J78" s="270">
        <v>29.7</v>
      </c>
    </row>
    <row r="79" spans="2:10">
      <c r="B79" s="353" t="s">
        <v>1325</v>
      </c>
      <c r="C79" s="353" t="s">
        <v>439</v>
      </c>
      <c r="D79" s="353" t="s">
        <v>1140</v>
      </c>
      <c r="E79" s="353" t="s">
        <v>228</v>
      </c>
      <c r="F79" s="653" t="s">
        <v>438</v>
      </c>
      <c r="G79" s="432"/>
      <c r="H79" s="433"/>
      <c r="I79" s="270">
        <v>143.16999999999999</v>
      </c>
      <c r="J79" s="270">
        <v>273.38</v>
      </c>
    </row>
    <row r="80" spans="2:10">
      <c r="B80" s="353" t="s">
        <v>1325</v>
      </c>
      <c r="C80" s="353" t="s">
        <v>337</v>
      </c>
      <c r="D80" s="353" t="s">
        <v>1146</v>
      </c>
      <c r="E80" s="353" t="s">
        <v>228</v>
      </c>
      <c r="F80" s="653" t="s">
        <v>364</v>
      </c>
      <c r="G80" s="432"/>
      <c r="H80" s="433"/>
      <c r="I80" s="270">
        <v>72</v>
      </c>
      <c r="J80" s="270">
        <v>528</v>
      </c>
    </row>
    <row r="81" spans="2:10">
      <c r="B81" s="353" t="s">
        <v>1333</v>
      </c>
      <c r="C81" s="353" t="s">
        <v>770</v>
      </c>
      <c r="D81" s="353" t="s">
        <v>1138</v>
      </c>
      <c r="E81" s="353" t="s">
        <v>228</v>
      </c>
      <c r="F81" s="653" t="s">
        <v>769</v>
      </c>
      <c r="G81" s="432"/>
      <c r="H81" s="433"/>
      <c r="I81" s="270">
        <v>32.450000000000003</v>
      </c>
      <c r="J81" s="270">
        <v>0</v>
      </c>
    </row>
    <row r="82" spans="2:10">
      <c r="B82" s="353" t="s">
        <v>1333</v>
      </c>
      <c r="C82" s="353" t="s">
        <v>768</v>
      </c>
      <c r="D82" s="353" t="s">
        <v>1138</v>
      </c>
      <c r="E82" s="353" t="s">
        <v>228</v>
      </c>
      <c r="F82" s="653" t="s">
        <v>796</v>
      </c>
      <c r="G82" s="432"/>
      <c r="H82" s="433"/>
      <c r="I82" s="270">
        <v>-6.26</v>
      </c>
      <c r="J82" s="270">
        <v>0</v>
      </c>
    </row>
    <row r="83" spans="2:10">
      <c r="B83" s="353" t="s">
        <v>1333</v>
      </c>
      <c r="C83" s="353" t="s">
        <v>417</v>
      </c>
      <c r="D83" s="353" t="s">
        <v>1140</v>
      </c>
      <c r="E83" s="353" t="s">
        <v>228</v>
      </c>
      <c r="F83" s="653" t="s">
        <v>416</v>
      </c>
      <c r="G83" s="432"/>
      <c r="H83" s="433"/>
      <c r="I83" s="270">
        <v>619.47</v>
      </c>
      <c r="J83" s="270">
        <v>0</v>
      </c>
    </row>
    <row r="84" spans="2:10">
      <c r="B84" s="353" t="s">
        <v>1333</v>
      </c>
      <c r="C84" s="353" t="s">
        <v>439</v>
      </c>
      <c r="D84" s="353" t="s">
        <v>1140</v>
      </c>
      <c r="E84" s="353" t="s">
        <v>228</v>
      </c>
      <c r="F84" s="653" t="s">
        <v>438</v>
      </c>
      <c r="G84" s="432"/>
      <c r="H84" s="433"/>
      <c r="I84" s="270">
        <v>297.26</v>
      </c>
      <c r="J84" s="270">
        <v>216</v>
      </c>
    </row>
    <row r="85" spans="2:10">
      <c r="B85" s="353" t="s">
        <v>1333</v>
      </c>
      <c r="C85" s="353" t="s">
        <v>793</v>
      </c>
      <c r="D85" s="353" t="s">
        <v>1142</v>
      </c>
      <c r="E85" s="353" t="s">
        <v>228</v>
      </c>
      <c r="F85" s="653" t="s">
        <v>792</v>
      </c>
      <c r="G85" s="432"/>
      <c r="H85" s="433"/>
      <c r="I85" s="270">
        <v>23.6</v>
      </c>
      <c r="J85" s="270">
        <v>100.33</v>
      </c>
    </row>
    <row r="86" spans="2:10">
      <c r="B86" s="353" t="s">
        <v>1333</v>
      </c>
      <c r="C86" s="353" t="s">
        <v>366</v>
      </c>
      <c r="D86" s="353" t="s">
        <v>1146</v>
      </c>
      <c r="E86" s="353" t="s">
        <v>228</v>
      </c>
      <c r="F86" s="653" t="s">
        <v>365</v>
      </c>
      <c r="G86" s="432"/>
      <c r="H86" s="433"/>
      <c r="I86" s="270">
        <v>22.49</v>
      </c>
      <c r="J86" s="270">
        <v>0</v>
      </c>
    </row>
    <row r="87" spans="2:10">
      <c r="B87" s="353" t="s">
        <v>1333</v>
      </c>
      <c r="C87" s="353" t="s">
        <v>339</v>
      </c>
      <c r="D87" s="353" t="s">
        <v>1146</v>
      </c>
      <c r="E87" s="353" t="s">
        <v>228</v>
      </c>
      <c r="F87" s="653" t="s">
        <v>1665</v>
      </c>
      <c r="G87" s="432"/>
      <c r="H87" s="433"/>
      <c r="I87" s="270">
        <v>619.20000000000005</v>
      </c>
      <c r="J87" s="270">
        <v>0</v>
      </c>
    </row>
    <row r="88" spans="2:10">
      <c r="B88" s="353" t="s">
        <v>1330</v>
      </c>
      <c r="C88" s="353" t="s">
        <v>417</v>
      </c>
      <c r="D88" s="353" t="s">
        <v>1140</v>
      </c>
      <c r="E88" s="353" t="s">
        <v>228</v>
      </c>
      <c r="F88" s="653" t="s">
        <v>416</v>
      </c>
      <c r="G88" s="432"/>
      <c r="H88" s="433"/>
      <c r="I88" s="270">
        <v>-2207.1</v>
      </c>
      <c r="J88" s="270">
        <v>0</v>
      </c>
    </row>
    <row r="89" spans="2:10">
      <c r="B89" s="353" t="s">
        <v>1330</v>
      </c>
      <c r="C89" s="353" t="s">
        <v>366</v>
      </c>
      <c r="D89" s="353" t="s">
        <v>1146</v>
      </c>
      <c r="E89" s="353" t="s">
        <v>228</v>
      </c>
      <c r="F89" s="653" t="s">
        <v>1665</v>
      </c>
      <c r="G89" s="432"/>
      <c r="H89" s="433"/>
      <c r="I89" s="270">
        <v>473</v>
      </c>
      <c r="J89" s="270">
        <v>0</v>
      </c>
    </row>
    <row r="90" spans="2:10">
      <c r="B90" s="353" t="s">
        <v>1330</v>
      </c>
      <c r="C90" s="353" t="s">
        <v>341</v>
      </c>
      <c r="D90" s="353" t="s">
        <v>1146</v>
      </c>
      <c r="E90" s="353" t="s">
        <v>228</v>
      </c>
      <c r="F90" s="653" t="s">
        <v>1598</v>
      </c>
      <c r="G90" s="432"/>
      <c r="H90" s="433"/>
      <c r="I90" s="270">
        <v>701.88</v>
      </c>
      <c r="J90" s="270">
        <v>1917.11</v>
      </c>
    </row>
    <row r="91" spans="2:10">
      <c r="B91" s="353" t="s">
        <v>1597</v>
      </c>
      <c r="C91" s="353" t="s">
        <v>758</v>
      </c>
      <c r="D91" s="353" t="s">
        <v>1150</v>
      </c>
      <c r="E91" s="353" t="s">
        <v>228</v>
      </c>
      <c r="F91" s="653" t="s">
        <v>757</v>
      </c>
      <c r="G91" s="432"/>
      <c r="H91" s="433"/>
      <c r="I91" s="270">
        <v>0</v>
      </c>
      <c r="J91" s="270">
        <v>1695.86</v>
      </c>
    </row>
    <row r="92" spans="2:10">
      <c r="B92" s="353" t="s">
        <v>1326</v>
      </c>
      <c r="C92" s="353" t="s">
        <v>457</v>
      </c>
      <c r="D92" s="353" t="s">
        <v>1138</v>
      </c>
      <c r="E92" s="353" t="s">
        <v>228</v>
      </c>
      <c r="F92" s="653" t="s">
        <v>456</v>
      </c>
      <c r="G92" s="432"/>
      <c r="H92" s="433"/>
      <c r="I92" s="270">
        <v>0</v>
      </c>
      <c r="J92" s="270">
        <v>2126.63</v>
      </c>
    </row>
    <row r="93" spans="2:10">
      <c r="B93" s="353" t="s">
        <v>1596</v>
      </c>
      <c r="C93" s="353" t="s">
        <v>685</v>
      </c>
      <c r="D93" s="353" t="s">
        <v>1150</v>
      </c>
      <c r="E93" s="353" t="s">
        <v>228</v>
      </c>
      <c r="F93" s="653" t="s">
        <v>684</v>
      </c>
      <c r="G93" s="432"/>
      <c r="H93" s="433"/>
      <c r="I93" s="270">
        <v>10</v>
      </c>
      <c r="J93" s="270">
        <v>0</v>
      </c>
    </row>
    <row r="94" spans="2:10">
      <c r="B94" s="353" t="s">
        <v>1596</v>
      </c>
      <c r="C94" s="353" t="s">
        <v>682</v>
      </c>
      <c r="D94" s="353" t="s">
        <v>1150</v>
      </c>
      <c r="E94" s="353" t="s">
        <v>228</v>
      </c>
      <c r="F94" s="653" t="s">
        <v>681</v>
      </c>
      <c r="G94" s="432"/>
      <c r="H94" s="433"/>
      <c r="I94" s="270">
        <v>616.71</v>
      </c>
      <c r="J94" s="270">
        <v>349.34</v>
      </c>
    </row>
    <row r="95" spans="2:10">
      <c r="B95" s="353" t="s">
        <v>1595</v>
      </c>
      <c r="C95" s="353" t="s">
        <v>395</v>
      </c>
      <c r="D95" s="353" t="s">
        <v>1156</v>
      </c>
      <c r="E95" s="353" t="s">
        <v>228</v>
      </c>
      <c r="F95" s="653" t="s">
        <v>657</v>
      </c>
      <c r="G95" s="432"/>
      <c r="H95" s="433"/>
      <c r="I95" s="270">
        <v>0</v>
      </c>
      <c r="J95" s="270">
        <v>600</v>
      </c>
    </row>
    <row r="96" spans="2:10">
      <c r="B96" s="353" t="s">
        <v>764</v>
      </c>
      <c r="C96" s="353" t="s">
        <v>637</v>
      </c>
      <c r="D96" s="353" t="s">
        <v>1150</v>
      </c>
      <c r="E96" s="353" t="s">
        <v>228</v>
      </c>
      <c r="F96" s="653" t="s">
        <v>636</v>
      </c>
      <c r="G96" s="432"/>
      <c r="H96" s="433"/>
      <c r="I96" s="270">
        <v>1404.55</v>
      </c>
      <c r="J96" s="270">
        <v>1340.88</v>
      </c>
    </row>
    <row r="97" spans="2:10">
      <c r="B97" s="353" t="s">
        <v>1593</v>
      </c>
      <c r="C97" s="353" t="s">
        <v>366</v>
      </c>
      <c r="D97" s="353" t="s">
        <v>1146</v>
      </c>
      <c r="E97" s="353" t="s">
        <v>228</v>
      </c>
      <c r="F97" s="653" t="s">
        <v>365</v>
      </c>
      <c r="G97" s="432"/>
      <c r="H97" s="433"/>
      <c r="I97" s="270">
        <v>311.58999999999997</v>
      </c>
      <c r="J97" s="270">
        <v>268.64</v>
      </c>
    </row>
    <row r="98" spans="2:10">
      <c r="B98" s="353" t="s">
        <v>1745</v>
      </c>
      <c r="C98" s="353" t="s">
        <v>439</v>
      </c>
      <c r="D98" s="353" t="s">
        <v>1140</v>
      </c>
      <c r="E98" s="353" t="s">
        <v>228</v>
      </c>
      <c r="F98" s="653" t="s">
        <v>438</v>
      </c>
      <c r="G98" s="432"/>
      <c r="H98" s="433"/>
      <c r="I98" s="270">
        <v>12</v>
      </c>
      <c r="J98" s="270">
        <v>12</v>
      </c>
    </row>
    <row r="99" spans="2:10">
      <c r="B99" s="353" t="s">
        <v>1592</v>
      </c>
      <c r="C99" s="353" t="s">
        <v>439</v>
      </c>
      <c r="D99" s="353" t="s">
        <v>1140</v>
      </c>
      <c r="E99" s="353" t="s">
        <v>228</v>
      </c>
      <c r="F99" s="653" t="s">
        <v>438</v>
      </c>
      <c r="G99" s="432"/>
      <c r="H99" s="433"/>
      <c r="I99" s="270">
        <v>19.2</v>
      </c>
      <c r="J99" s="270">
        <v>0</v>
      </c>
    </row>
    <row r="100" spans="2:10">
      <c r="B100" s="353" t="s">
        <v>1592</v>
      </c>
      <c r="C100" s="353" t="s">
        <v>366</v>
      </c>
      <c r="D100" s="353" t="s">
        <v>1146</v>
      </c>
      <c r="E100" s="353" t="s">
        <v>228</v>
      </c>
      <c r="F100" s="653" t="s">
        <v>365</v>
      </c>
      <c r="G100" s="432"/>
      <c r="H100" s="433"/>
      <c r="I100" s="270">
        <v>1755</v>
      </c>
      <c r="J100" s="270">
        <v>800</v>
      </c>
    </row>
    <row r="101" spans="2:10">
      <c r="B101" s="353" t="s">
        <v>1342</v>
      </c>
      <c r="C101" s="353" t="s">
        <v>366</v>
      </c>
      <c r="D101" s="353" t="s">
        <v>1146</v>
      </c>
      <c r="E101" s="353" t="s">
        <v>228</v>
      </c>
      <c r="F101" s="653" t="s">
        <v>655</v>
      </c>
      <c r="G101" s="432"/>
      <c r="H101" s="433"/>
      <c r="I101" s="270">
        <v>0</v>
      </c>
      <c r="J101" s="270">
        <v>974.62</v>
      </c>
    </row>
    <row r="102" spans="2:10">
      <c r="B102" s="353" t="s">
        <v>353</v>
      </c>
      <c r="C102" s="353" t="s">
        <v>487</v>
      </c>
      <c r="D102" s="353" t="s">
        <v>1144</v>
      </c>
      <c r="E102" s="353" t="s">
        <v>228</v>
      </c>
      <c r="F102" s="653" t="s">
        <v>486</v>
      </c>
      <c r="G102" s="432"/>
      <c r="H102" s="433"/>
      <c r="I102" s="270">
        <v>54.76</v>
      </c>
      <c r="J102" s="270">
        <v>0</v>
      </c>
    </row>
    <row r="103" spans="2:10">
      <c r="B103" s="353" t="s">
        <v>463</v>
      </c>
      <c r="C103" s="353" t="s">
        <v>459</v>
      </c>
      <c r="D103" s="353" t="s">
        <v>1138</v>
      </c>
      <c r="E103" s="353" t="s">
        <v>228</v>
      </c>
      <c r="F103" s="653" t="s">
        <v>458</v>
      </c>
      <c r="G103" s="432"/>
      <c r="H103" s="433"/>
      <c r="I103" s="270">
        <v>250.32</v>
      </c>
      <c r="J103" s="270">
        <v>87.91</v>
      </c>
    </row>
    <row r="104" spans="2:10">
      <c r="B104" s="353" t="s">
        <v>463</v>
      </c>
      <c r="C104" s="353" t="s">
        <v>366</v>
      </c>
      <c r="D104" s="353" t="s">
        <v>1146</v>
      </c>
      <c r="E104" s="353" t="s">
        <v>228</v>
      </c>
      <c r="F104" s="653" t="s">
        <v>365</v>
      </c>
      <c r="G104" s="432"/>
      <c r="H104" s="433"/>
      <c r="I104" s="270">
        <v>390.88</v>
      </c>
      <c r="J104" s="270">
        <v>0</v>
      </c>
    </row>
    <row r="105" spans="2:10">
      <c r="B105" s="353" t="s">
        <v>2605</v>
      </c>
      <c r="C105" s="353" t="s">
        <v>366</v>
      </c>
      <c r="D105" s="353" t="s">
        <v>1146</v>
      </c>
      <c r="E105" s="353" t="s">
        <v>228</v>
      </c>
      <c r="F105" s="653" t="s">
        <v>655</v>
      </c>
      <c r="G105" s="432"/>
      <c r="H105" s="433"/>
      <c r="I105" s="270">
        <v>0</v>
      </c>
      <c r="J105" s="270">
        <v>1118.94</v>
      </c>
    </row>
    <row r="106" spans="2:10">
      <c r="B106" s="353" t="s">
        <v>296</v>
      </c>
      <c r="C106" s="353" t="s">
        <v>417</v>
      </c>
      <c r="D106" s="353" t="s">
        <v>1140</v>
      </c>
      <c r="E106" s="353" t="s">
        <v>228</v>
      </c>
      <c r="F106" s="653" t="s">
        <v>416</v>
      </c>
      <c r="G106" s="432"/>
      <c r="H106" s="433"/>
      <c r="I106" s="270">
        <v>-757.86</v>
      </c>
      <c r="J106" s="270">
        <v>0</v>
      </c>
    </row>
    <row r="107" spans="2:10">
      <c r="B107" s="353" t="s">
        <v>296</v>
      </c>
      <c r="C107" s="353" t="s">
        <v>366</v>
      </c>
      <c r="D107" s="353" t="s">
        <v>1146</v>
      </c>
      <c r="E107" s="353" t="s">
        <v>228</v>
      </c>
      <c r="F107" s="653" t="s">
        <v>655</v>
      </c>
      <c r="G107" s="432"/>
      <c r="H107" s="433"/>
      <c r="I107" s="270">
        <v>0</v>
      </c>
      <c r="J107" s="270">
        <v>1366.19</v>
      </c>
    </row>
    <row r="108" spans="2:10">
      <c r="B108" s="353" t="s">
        <v>383</v>
      </c>
      <c r="C108" s="353" t="s">
        <v>395</v>
      </c>
      <c r="D108" s="353" t="s">
        <v>1156</v>
      </c>
      <c r="E108" s="353" t="s">
        <v>228</v>
      </c>
      <c r="F108" s="653" t="s">
        <v>394</v>
      </c>
      <c r="G108" s="432"/>
      <c r="H108" s="433"/>
      <c r="I108" s="270">
        <v>43.86</v>
      </c>
      <c r="J108" s="270">
        <v>0</v>
      </c>
    </row>
    <row r="109" spans="2:10">
      <c r="B109" s="353" t="s">
        <v>1337</v>
      </c>
      <c r="C109" s="353" t="s">
        <v>1962</v>
      </c>
      <c r="D109" s="353" t="s">
        <v>1041</v>
      </c>
      <c r="E109" s="353" t="s">
        <v>228</v>
      </c>
      <c r="F109" s="653" t="s">
        <v>1963</v>
      </c>
      <c r="G109" s="432"/>
      <c r="H109" s="433"/>
      <c r="I109" s="270">
        <v>6397.47</v>
      </c>
      <c r="J109" s="270">
        <v>0</v>
      </c>
    </row>
    <row r="110" spans="2:10">
      <c r="B110" s="353" t="s">
        <v>1337</v>
      </c>
      <c r="C110" s="353" t="s">
        <v>374</v>
      </c>
      <c r="D110" s="353" t="s">
        <v>1146</v>
      </c>
      <c r="E110" s="353" t="s">
        <v>228</v>
      </c>
      <c r="F110" s="653" t="s">
        <v>1591</v>
      </c>
      <c r="G110" s="432"/>
      <c r="H110" s="433"/>
      <c r="I110" s="270">
        <v>-8212.2999999999993</v>
      </c>
      <c r="J110" s="270">
        <v>-22090.51</v>
      </c>
    </row>
    <row r="111" spans="2:10">
      <c r="B111" s="353" t="s">
        <v>1337</v>
      </c>
      <c r="C111" s="353" t="s">
        <v>373</v>
      </c>
      <c r="D111" s="353" t="s">
        <v>1146</v>
      </c>
      <c r="E111" s="353" t="s">
        <v>228</v>
      </c>
      <c r="F111" s="653" t="s">
        <v>1590</v>
      </c>
      <c r="G111" s="432"/>
      <c r="H111" s="433"/>
      <c r="I111" s="270">
        <v>-7037.22</v>
      </c>
      <c r="J111" s="270">
        <v>0</v>
      </c>
    </row>
    <row r="112" spans="2:10">
      <c r="B112" s="353" t="s">
        <v>1337</v>
      </c>
      <c r="C112" s="353" t="s">
        <v>372</v>
      </c>
      <c r="D112" s="353" t="s">
        <v>1146</v>
      </c>
      <c r="E112" s="353" t="s">
        <v>228</v>
      </c>
      <c r="F112" s="653" t="s">
        <v>371</v>
      </c>
      <c r="G112" s="432"/>
      <c r="H112" s="433"/>
      <c r="I112" s="270">
        <v>-3731.84</v>
      </c>
      <c r="J112" s="270">
        <v>-108.72</v>
      </c>
    </row>
    <row r="113" spans="2:10">
      <c r="B113" s="353" t="s">
        <v>474</v>
      </c>
      <c r="C113" s="353" t="s">
        <v>341</v>
      </c>
      <c r="D113" s="353" t="s">
        <v>1146</v>
      </c>
      <c r="E113" s="353" t="s">
        <v>228</v>
      </c>
      <c r="F113" s="653" t="s">
        <v>340</v>
      </c>
      <c r="G113" s="432"/>
      <c r="H113" s="433"/>
      <c r="I113" s="270">
        <v>4163.92</v>
      </c>
      <c r="J113" s="270">
        <v>4610.76</v>
      </c>
    </row>
    <row r="114" spans="2:10">
      <c r="B114" s="353" t="s">
        <v>474</v>
      </c>
      <c r="C114" s="353" t="s">
        <v>339</v>
      </c>
      <c r="D114" s="353" t="s">
        <v>1146</v>
      </c>
      <c r="E114" s="353" t="s">
        <v>228</v>
      </c>
      <c r="F114" s="653" t="s">
        <v>338</v>
      </c>
      <c r="G114" s="432"/>
      <c r="H114" s="433"/>
      <c r="I114" s="270">
        <v>1515.9</v>
      </c>
      <c r="J114" s="270">
        <v>1593.86</v>
      </c>
    </row>
    <row r="115" spans="2:10">
      <c r="B115" s="353" t="s">
        <v>474</v>
      </c>
      <c r="C115" s="353" t="s">
        <v>335</v>
      </c>
      <c r="D115" s="353" t="s">
        <v>1150</v>
      </c>
      <c r="E115" s="353" t="s">
        <v>228</v>
      </c>
      <c r="F115" s="653" t="s">
        <v>334</v>
      </c>
      <c r="G115" s="432"/>
      <c r="H115" s="433"/>
      <c r="I115" s="270">
        <v>799.98</v>
      </c>
      <c r="J115" s="270">
        <v>-6768.52</v>
      </c>
    </row>
    <row r="116" spans="2:10">
      <c r="B116" s="657" t="s">
        <v>1589</v>
      </c>
      <c r="C116" s="432"/>
      <c r="D116" s="432"/>
      <c r="E116" s="432"/>
      <c r="F116" s="432"/>
      <c r="G116" s="432"/>
      <c r="H116" s="433"/>
      <c r="I116" s="271">
        <v>23726.38</v>
      </c>
      <c r="J116" s="271">
        <v>-799.89</v>
      </c>
    </row>
    <row r="117" spans="2:10">
      <c r="B117" s="657" t="s">
        <v>1588</v>
      </c>
      <c r="C117" s="432"/>
      <c r="D117" s="432"/>
      <c r="E117" s="432"/>
      <c r="F117" s="432"/>
      <c r="G117" s="432"/>
      <c r="H117" s="433"/>
      <c r="I117" s="271">
        <v>0</v>
      </c>
      <c r="J117" s="271">
        <v>0</v>
      </c>
    </row>
    <row r="118" spans="2:10">
      <c r="B118" s="353" t="s">
        <v>1585</v>
      </c>
      <c r="C118" s="353" t="s">
        <v>1433</v>
      </c>
      <c r="D118" s="353" t="s">
        <v>198</v>
      </c>
      <c r="E118" s="353" t="s">
        <v>228</v>
      </c>
      <c r="F118" s="653" t="s">
        <v>1434</v>
      </c>
      <c r="G118" s="432"/>
      <c r="H118" s="433"/>
      <c r="I118" s="270">
        <v>285</v>
      </c>
      <c r="J118" s="270">
        <v>233.6</v>
      </c>
    </row>
    <row r="119" spans="2:10">
      <c r="B119" s="353" t="s">
        <v>1585</v>
      </c>
      <c r="C119" s="353" t="s">
        <v>1437</v>
      </c>
      <c r="D119" s="353" t="s">
        <v>198</v>
      </c>
      <c r="E119" s="353" t="s">
        <v>228</v>
      </c>
      <c r="F119" s="653" t="s">
        <v>1438</v>
      </c>
      <c r="G119" s="432"/>
      <c r="H119" s="433"/>
      <c r="I119" s="270">
        <v>7107.51</v>
      </c>
      <c r="J119" s="270">
        <v>7107.51</v>
      </c>
    </row>
    <row r="120" spans="2:10">
      <c r="B120" s="353" t="s">
        <v>1585</v>
      </c>
      <c r="C120" s="353" t="s">
        <v>1442</v>
      </c>
      <c r="D120" s="353" t="s">
        <v>972</v>
      </c>
      <c r="E120" s="353" t="s">
        <v>228</v>
      </c>
      <c r="F120" s="653" t="s">
        <v>1587</v>
      </c>
      <c r="G120" s="432"/>
      <c r="H120" s="433"/>
      <c r="I120" s="270">
        <v>2603.73</v>
      </c>
      <c r="J120" s="270">
        <v>2283.9899999999998</v>
      </c>
    </row>
    <row r="121" spans="2:10">
      <c r="B121" s="353" t="s">
        <v>1585</v>
      </c>
      <c r="C121" s="353" t="s">
        <v>1444</v>
      </c>
      <c r="D121" s="353" t="s">
        <v>972</v>
      </c>
      <c r="E121" s="353" t="s">
        <v>228</v>
      </c>
      <c r="F121" s="653" t="s">
        <v>2013</v>
      </c>
      <c r="G121" s="432"/>
      <c r="H121" s="433"/>
      <c r="I121" s="270">
        <v>0</v>
      </c>
      <c r="J121" s="270">
        <v>99.81</v>
      </c>
    </row>
    <row r="122" spans="2:10">
      <c r="B122" s="353" t="s">
        <v>1585</v>
      </c>
      <c r="C122" s="353" t="s">
        <v>1447</v>
      </c>
      <c r="D122" s="353" t="s">
        <v>972</v>
      </c>
      <c r="E122" s="353" t="s">
        <v>228</v>
      </c>
      <c r="F122" s="653" t="s">
        <v>1448</v>
      </c>
      <c r="G122" s="432"/>
      <c r="H122" s="433"/>
      <c r="I122" s="270">
        <v>64.3</v>
      </c>
      <c r="J122" s="270">
        <v>246.6</v>
      </c>
    </row>
    <row r="123" spans="2:10">
      <c r="B123" s="353" t="s">
        <v>1585</v>
      </c>
      <c r="C123" s="353" t="s">
        <v>1472</v>
      </c>
      <c r="D123" s="353" t="s">
        <v>972</v>
      </c>
      <c r="E123" s="353" t="s">
        <v>228</v>
      </c>
      <c r="F123" s="653" t="s">
        <v>2386</v>
      </c>
      <c r="G123" s="432"/>
      <c r="H123" s="433"/>
      <c r="I123" s="270">
        <v>28863.25</v>
      </c>
      <c r="J123" s="270">
        <v>77375.03</v>
      </c>
    </row>
    <row r="124" spans="2:10">
      <c r="B124" s="353" t="s">
        <v>1585</v>
      </c>
      <c r="C124" s="353" t="s">
        <v>1996</v>
      </c>
      <c r="D124" s="353" t="s">
        <v>972</v>
      </c>
      <c r="E124" s="353" t="s">
        <v>228</v>
      </c>
      <c r="F124" s="653" t="s">
        <v>2606</v>
      </c>
      <c r="G124" s="432"/>
      <c r="H124" s="433"/>
      <c r="I124" s="270">
        <v>97757.88</v>
      </c>
      <c r="J124" s="270">
        <v>136447.56</v>
      </c>
    </row>
    <row r="125" spans="2:10">
      <c r="B125" s="353" t="s">
        <v>1585</v>
      </c>
      <c r="C125" s="353" t="s">
        <v>1998</v>
      </c>
      <c r="D125" s="353" t="s">
        <v>972</v>
      </c>
      <c r="E125" s="353" t="s">
        <v>228</v>
      </c>
      <c r="F125" s="653" t="s">
        <v>1744</v>
      </c>
      <c r="G125" s="432"/>
      <c r="H125" s="433"/>
      <c r="I125" s="270">
        <v>7500</v>
      </c>
      <c r="J125" s="270">
        <v>5000</v>
      </c>
    </row>
    <row r="126" spans="2:10">
      <c r="B126" s="353" t="s">
        <v>1585</v>
      </c>
      <c r="C126" s="353" t="s">
        <v>2387</v>
      </c>
      <c r="D126" s="353" t="s">
        <v>972</v>
      </c>
      <c r="E126" s="353" t="s">
        <v>228</v>
      </c>
      <c r="F126" s="653" t="s">
        <v>2388</v>
      </c>
      <c r="G126" s="432"/>
      <c r="H126" s="433"/>
      <c r="I126" s="270">
        <v>105000</v>
      </c>
      <c r="J126" s="270">
        <v>0</v>
      </c>
    </row>
    <row r="127" spans="2:10">
      <c r="B127" s="353" t="s">
        <v>1585</v>
      </c>
      <c r="C127" s="353" t="s">
        <v>1473</v>
      </c>
      <c r="D127" s="353" t="s">
        <v>972</v>
      </c>
      <c r="E127" s="353" t="s">
        <v>228</v>
      </c>
      <c r="F127" s="653" t="s">
        <v>1586</v>
      </c>
      <c r="G127" s="432"/>
      <c r="H127" s="433"/>
      <c r="I127" s="270">
        <v>629.65</v>
      </c>
      <c r="J127" s="270">
        <v>1327.1</v>
      </c>
    </row>
    <row r="128" spans="2:10">
      <c r="B128" s="353" t="s">
        <v>1585</v>
      </c>
      <c r="C128" s="353" t="s">
        <v>1481</v>
      </c>
      <c r="D128" s="353" t="s">
        <v>972</v>
      </c>
      <c r="E128" s="353" t="s">
        <v>228</v>
      </c>
      <c r="F128" s="653" t="s">
        <v>1482</v>
      </c>
      <c r="G128" s="432"/>
      <c r="H128" s="433"/>
      <c r="I128" s="270">
        <v>0</v>
      </c>
      <c r="J128" s="270">
        <v>92.5</v>
      </c>
    </row>
    <row r="129" spans="2:10">
      <c r="B129" s="353" t="s">
        <v>1585</v>
      </c>
      <c r="C129" s="353" t="s">
        <v>1495</v>
      </c>
      <c r="D129" s="353" t="s">
        <v>972</v>
      </c>
      <c r="E129" s="353" t="s">
        <v>228</v>
      </c>
      <c r="F129" s="653" t="s">
        <v>1744</v>
      </c>
      <c r="G129" s="432"/>
      <c r="H129" s="433"/>
      <c r="I129" s="270">
        <v>2876.92</v>
      </c>
      <c r="J129" s="270">
        <v>5000</v>
      </c>
    </row>
    <row r="130" spans="2:10">
      <c r="B130" s="353" t="s">
        <v>1585</v>
      </c>
      <c r="C130" s="353" t="s">
        <v>1497</v>
      </c>
      <c r="D130" s="353" t="s">
        <v>972</v>
      </c>
      <c r="E130" s="353" t="s">
        <v>228</v>
      </c>
      <c r="F130" s="653" t="s">
        <v>2390</v>
      </c>
      <c r="G130" s="432"/>
      <c r="H130" s="433"/>
      <c r="I130" s="270">
        <v>491348.63</v>
      </c>
      <c r="J130" s="270">
        <v>359410.62</v>
      </c>
    </row>
    <row r="131" spans="2:10">
      <c r="B131" s="657" t="s">
        <v>1584</v>
      </c>
      <c r="C131" s="432"/>
      <c r="D131" s="432"/>
      <c r="E131" s="432"/>
      <c r="F131" s="432"/>
      <c r="G131" s="432"/>
      <c r="H131" s="433"/>
      <c r="I131" s="271">
        <v>744036.87</v>
      </c>
      <c r="J131" s="271">
        <v>594624.31999999995</v>
      </c>
    </row>
    <row r="132" spans="2:10">
      <c r="B132" s="658" t="s">
        <v>2391</v>
      </c>
      <c r="C132" s="432"/>
      <c r="D132" s="432"/>
      <c r="E132" s="432"/>
      <c r="F132" s="432"/>
      <c r="G132" s="432"/>
      <c r="H132" s="433"/>
      <c r="I132" s="272">
        <v>767763.25</v>
      </c>
      <c r="J132" s="272">
        <v>593824.43000000005</v>
      </c>
    </row>
    <row r="133" spans="2:10" ht="0" hidden="1" customHeight="1"/>
  </sheetData>
  <mergeCells count="131">
    <mergeCell ref="F127:H127"/>
    <mergeCell ref="F129:H129"/>
    <mergeCell ref="F128:H128"/>
    <mergeCell ref="F130:H130"/>
    <mergeCell ref="B131:H131"/>
    <mergeCell ref="B132:H132"/>
    <mergeCell ref="B116:H116"/>
    <mergeCell ref="F124:H124"/>
    <mergeCell ref="F125:H125"/>
    <mergeCell ref="F126:H126"/>
    <mergeCell ref="F118:H118"/>
    <mergeCell ref="F119:H119"/>
    <mergeCell ref="F120:H120"/>
    <mergeCell ref="F121:H121"/>
    <mergeCell ref="B117:H117"/>
    <mergeCell ref="F122:H122"/>
    <mergeCell ref="F123:H123"/>
    <mergeCell ref="F112:H112"/>
    <mergeCell ref="F113:H113"/>
    <mergeCell ref="F114:H114"/>
    <mergeCell ref="F115:H115"/>
    <mergeCell ref="F107:H107"/>
    <mergeCell ref="F108:H108"/>
    <mergeCell ref="F109:H109"/>
    <mergeCell ref="F110:H110"/>
    <mergeCell ref="F111:H111"/>
    <mergeCell ref="F102:H102"/>
    <mergeCell ref="F103:H103"/>
    <mergeCell ref="F104:H104"/>
    <mergeCell ref="F105:H105"/>
    <mergeCell ref="F106:H106"/>
    <mergeCell ref="F97:H97"/>
    <mergeCell ref="F98:H98"/>
    <mergeCell ref="F99:H99"/>
    <mergeCell ref="F100:H100"/>
    <mergeCell ref="F101:H101"/>
    <mergeCell ref="F92:H92"/>
    <mergeCell ref="F93:H93"/>
    <mergeCell ref="F94:H94"/>
    <mergeCell ref="F95:H95"/>
    <mergeCell ref="F96:H96"/>
    <mergeCell ref="F87:H87"/>
    <mergeCell ref="F88:H88"/>
    <mergeCell ref="F89:H89"/>
    <mergeCell ref="F90:H90"/>
    <mergeCell ref="F91:H91"/>
    <mergeCell ref="F82:H82"/>
    <mergeCell ref="F83:H83"/>
    <mergeCell ref="F84:H84"/>
    <mergeCell ref="F85:H85"/>
    <mergeCell ref="F86:H86"/>
    <mergeCell ref="F77:H77"/>
    <mergeCell ref="F78:H78"/>
    <mergeCell ref="F79:H79"/>
    <mergeCell ref="F80:H80"/>
    <mergeCell ref="F81:H81"/>
    <mergeCell ref="F72:H72"/>
    <mergeCell ref="F73:H73"/>
    <mergeCell ref="F74:H74"/>
    <mergeCell ref="F75:H75"/>
    <mergeCell ref="F76:H76"/>
    <mergeCell ref="F67:H67"/>
    <mergeCell ref="F68:H68"/>
    <mergeCell ref="F69:H69"/>
    <mergeCell ref="F70:H70"/>
    <mergeCell ref="F71:H71"/>
    <mergeCell ref="F56:H56"/>
    <mergeCell ref="F66:H66"/>
    <mergeCell ref="F58:H58"/>
    <mergeCell ref="F60:H60"/>
    <mergeCell ref="F63:H63"/>
    <mergeCell ref="F65:H65"/>
    <mergeCell ref="F57:H57"/>
    <mergeCell ref="F59:H59"/>
    <mergeCell ref="B61:H61"/>
    <mergeCell ref="B62:H62"/>
    <mergeCell ref="B64:J64"/>
    <mergeCell ref="F54:H54"/>
    <mergeCell ref="F51:H51"/>
    <mergeCell ref="F55:H55"/>
    <mergeCell ref="F48:H48"/>
    <mergeCell ref="F49:H49"/>
    <mergeCell ref="F46:H46"/>
    <mergeCell ref="F47:H47"/>
    <mergeCell ref="B50:H50"/>
    <mergeCell ref="B52:H52"/>
    <mergeCell ref="F43:H43"/>
    <mergeCell ref="F37:H37"/>
    <mergeCell ref="F38:H38"/>
    <mergeCell ref="F39:H39"/>
    <mergeCell ref="F40:H40"/>
    <mergeCell ref="F41:H41"/>
    <mergeCell ref="F44:H44"/>
    <mergeCell ref="F45:H45"/>
    <mergeCell ref="F53:H53"/>
    <mergeCell ref="F34:H34"/>
    <mergeCell ref="F35:H35"/>
    <mergeCell ref="F36:H36"/>
    <mergeCell ref="F27:H27"/>
    <mergeCell ref="F28:H28"/>
    <mergeCell ref="F29:H29"/>
    <mergeCell ref="F30:H30"/>
    <mergeCell ref="F31:H31"/>
    <mergeCell ref="F42:H42"/>
    <mergeCell ref="F25:H25"/>
    <mergeCell ref="F26:H26"/>
    <mergeCell ref="F17:H17"/>
    <mergeCell ref="F18:H18"/>
    <mergeCell ref="F19:H19"/>
    <mergeCell ref="F20:H20"/>
    <mergeCell ref="F21:H21"/>
    <mergeCell ref="F32:H32"/>
    <mergeCell ref="F33:H33"/>
    <mergeCell ref="F16:H16"/>
    <mergeCell ref="F7:H7"/>
    <mergeCell ref="F8:H8"/>
    <mergeCell ref="B9:J9"/>
    <mergeCell ref="F10:H10"/>
    <mergeCell ref="F11:H11"/>
    <mergeCell ref="F22:H22"/>
    <mergeCell ref="F23:H23"/>
    <mergeCell ref="F24:H24"/>
    <mergeCell ref="A1:F1"/>
    <mergeCell ref="H1:J1"/>
    <mergeCell ref="H2:J2"/>
    <mergeCell ref="A4:J4"/>
    <mergeCell ref="B6:J6"/>
    <mergeCell ref="F12:H12"/>
    <mergeCell ref="F13:H13"/>
    <mergeCell ref="F14:H14"/>
    <mergeCell ref="F15:H1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5476320 &amp;C&amp;"Segoe UI,Regular"&amp;8Seite &amp;P von &amp;N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R65"/>
  <sheetViews>
    <sheetView showGridLines="0" workbookViewId="0">
      <pane ySplit="3" topLeftCell="A4" activePane="bottomLeft" state="frozen"/>
      <selection activeCell="F26" sqref="E26:H26"/>
      <selection pane="bottomLeft" activeCell="U16" sqref="U16"/>
    </sheetView>
  </sheetViews>
  <sheetFormatPr baseColWidth="10" defaultRowHeight="15"/>
  <cols>
    <col min="1" max="1" width="0.140625" style="308" customWidth="1"/>
    <col min="2" max="2" width="7.5703125" style="308" customWidth="1"/>
    <col min="3" max="3" width="25.5703125" style="308" customWidth="1"/>
    <col min="4" max="4" width="5.28515625" style="308" customWidth="1"/>
    <col min="5" max="5" width="9.5703125" style="308" customWidth="1"/>
    <col min="6" max="6" width="0.140625" style="308" customWidth="1"/>
    <col min="7" max="8" width="9.140625" style="308" customWidth="1"/>
    <col min="9" max="9" width="0.28515625" style="308" customWidth="1"/>
    <col min="10" max="10" width="9" style="308" customWidth="1"/>
    <col min="11" max="11" width="9.140625" style="308" customWidth="1"/>
    <col min="12" max="12" width="3.140625" style="308" customWidth="1"/>
    <col min="13" max="13" width="6.28515625" style="308" customWidth="1"/>
    <col min="14" max="18" width="9.140625" style="308" customWidth="1"/>
    <col min="19" max="19" width="0" style="308" hidden="1" customWidth="1"/>
    <col min="20" max="16384" width="11.42578125" style="308"/>
  </cols>
  <sheetData>
    <row r="1" spans="1:18" ht="11.1" customHeight="1">
      <c r="A1" s="666" t="s">
        <v>0</v>
      </c>
      <c r="B1" s="422"/>
      <c r="C1" s="422"/>
      <c r="D1" s="422"/>
      <c r="E1" s="422"/>
      <c r="F1" s="422"/>
      <c r="G1" s="422"/>
      <c r="H1" s="422"/>
      <c r="I1" s="422"/>
      <c r="M1" s="667"/>
      <c r="N1" s="422"/>
      <c r="O1" s="422"/>
      <c r="P1" s="422"/>
      <c r="Q1" s="422"/>
      <c r="R1" s="422"/>
    </row>
    <row r="2" spans="1:18" ht="11.1" customHeight="1">
      <c r="M2" s="667"/>
      <c r="N2" s="422"/>
      <c r="O2" s="422"/>
      <c r="P2" s="422"/>
      <c r="Q2" s="422"/>
      <c r="R2" s="422"/>
    </row>
    <row r="3" spans="1:18" ht="6.4" customHeight="1"/>
    <row r="4" spans="1:18" ht="14.1" customHeight="1">
      <c r="A4" s="430" t="s">
        <v>1509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</row>
    <row r="5" spans="1:18" ht="0.95" customHeight="1"/>
    <row r="6" spans="1:18" ht="14.1" customHeight="1">
      <c r="A6" s="428" t="s">
        <v>1203</v>
      </c>
      <c r="B6" s="422"/>
      <c r="C6" s="422"/>
      <c r="D6" s="422"/>
      <c r="E6" s="422"/>
    </row>
    <row r="7" spans="1:18" ht="8.25" customHeight="1"/>
    <row r="8" spans="1:18" ht="16.5">
      <c r="B8" s="668" t="s">
        <v>2607</v>
      </c>
      <c r="C8" s="432"/>
      <c r="D8" s="433"/>
      <c r="E8" s="669" t="s">
        <v>1510</v>
      </c>
      <c r="F8" s="433"/>
      <c r="G8" s="669" t="s">
        <v>1511</v>
      </c>
      <c r="H8" s="432"/>
      <c r="I8" s="432"/>
      <c r="J8" s="432"/>
      <c r="K8" s="432"/>
      <c r="L8" s="432"/>
      <c r="M8" s="432"/>
      <c r="N8" s="432"/>
      <c r="O8" s="432"/>
      <c r="P8" s="433"/>
      <c r="Q8" s="361" t="s">
        <v>228</v>
      </c>
      <c r="R8" s="361" t="s">
        <v>228</v>
      </c>
    </row>
    <row r="9" spans="1:18" ht="45">
      <c r="B9" s="365" t="s">
        <v>1512</v>
      </c>
      <c r="C9" s="362" t="s">
        <v>1513</v>
      </c>
      <c r="D9" s="362" t="s">
        <v>1514</v>
      </c>
      <c r="E9" s="670" t="s">
        <v>1515</v>
      </c>
      <c r="F9" s="427"/>
      <c r="G9" s="362" t="s">
        <v>1516</v>
      </c>
      <c r="H9" s="362" t="s">
        <v>1517</v>
      </c>
      <c r="I9" s="670" t="s">
        <v>1518</v>
      </c>
      <c r="J9" s="427"/>
      <c r="K9" s="362" t="s">
        <v>2608</v>
      </c>
      <c r="L9" s="670" t="s">
        <v>1520</v>
      </c>
      <c r="M9" s="427"/>
      <c r="N9" s="362" t="s">
        <v>1521</v>
      </c>
      <c r="O9" s="362" t="s">
        <v>1522</v>
      </c>
      <c r="P9" s="362" t="s">
        <v>1523</v>
      </c>
      <c r="Q9" s="362" t="s">
        <v>1524</v>
      </c>
      <c r="R9" s="273" t="s">
        <v>1525</v>
      </c>
    </row>
    <row r="10" spans="1:18" ht="17.100000000000001" customHeight="1">
      <c r="B10" s="665" t="s">
        <v>1526</v>
      </c>
      <c r="C10" s="426"/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7"/>
    </row>
    <row r="11" spans="1:18" ht="17.100000000000001" customHeight="1">
      <c r="B11" s="665" t="s">
        <v>1527</v>
      </c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6"/>
      <c r="R11" s="427"/>
    </row>
    <row r="12" spans="1:18" ht="18">
      <c r="B12" s="274" t="s">
        <v>2003</v>
      </c>
      <c r="C12" s="356" t="s">
        <v>2004</v>
      </c>
      <c r="D12" s="356" t="s">
        <v>560</v>
      </c>
      <c r="E12" s="663">
        <v>273210.96000000002</v>
      </c>
      <c r="F12" s="423"/>
      <c r="G12" s="357">
        <v>46000</v>
      </c>
      <c r="H12" s="357">
        <v>0</v>
      </c>
      <c r="I12" s="663">
        <v>76500</v>
      </c>
      <c r="J12" s="423"/>
      <c r="K12" s="357">
        <v>0</v>
      </c>
      <c r="L12" s="663">
        <v>102990.73</v>
      </c>
      <c r="M12" s="423"/>
      <c r="N12" s="357">
        <v>0</v>
      </c>
      <c r="O12" s="357">
        <v>0</v>
      </c>
      <c r="P12" s="357">
        <v>0</v>
      </c>
      <c r="Q12" s="357">
        <v>0</v>
      </c>
      <c r="R12" s="357">
        <v>-47720.23</v>
      </c>
    </row>
    <row r="13" spans="1:18" ht="18">
      <c r="B13" s="274" t="s">
        <v>2392</v>
      </c>
      <c r="C13" s="356" t="s">
        <v>2393</v>
      </c>
      <c r="D13" s="356" t="s">
        <v>2609</v>
      </c>
      <c r="E13" s="663">
        <v>0</v>
      </c>
      <c r="F13" s="423"/>
      <c r="G13" s="357">
        <v>0</v>
      </c>
      <c r="H13" s="357">
        <v>0</v>
      </c>
      <c r="I13" s="663">
        <v>0</v>
      </c>
      <c r="J13" s="423"/>
      <c r="K13" s="357">
        <v>0</v>
      </c>
      <c r="L13" s="663">
        <v>0</v>
      </c>
      <c r="M13" s="423"/>
      <c r="N13" s="357">
        <v>0</v>
      </c>
      <c r="O13" s="357">
        <v>0</v>
      </c>
      <c r="P13" s="357">
        <v>0</v>
      </c>
      <c r="Q13" s="357">
        <v>0</v>
      </c>
      <c r="R13" s="357">
        <v>0</v>
      </c>
    </row>
    <row r="14" spans="1:18" ht="18">
      <c r="B14" s="274" t="s">
        <v>2394</v>
      </c>
      <c r="C14" s="356" t="s">
        <v>2395</v>
      </c>
      <c r="D14" s="356" t="s">
        <v>762</v>
      </c>
      <c r="E14" s="663">
        <v>0</v>
      </c>
      <c r="F14" s="423"/>
      <c r="G14" s="357">
        <v>0</v>
      </c>
      <c r="H14" s="357">
        <v>0</v>
      </c>
      <c r="I14" s="663">
        <v>0</v>
      </c>
      <c r="J14" s="423"/>
      <c r="K14" s="357">
        <v>0</v>
      </c>
      <c r="L14" s="663">
        <v>0</v>
      </c>
      <c r="M14" s="423"/>
      <c r="N14" s="357">
        <v>0</v>
      </c>
      <c r="O14" s="357">
        <v>0</v>
      </c>
      <c r="P14" s="357">
        <v>0</v>
      </c>
      <c r="Q14" s="357">
        <v>0</v>
      </c>
      <c r="R14" s="357">
        <v>0</v>
      </c>
    </row>
    <row r="15" spans="1:18" ht="18">
      <c r="B15" s="274" t="s">
        <v>2396</v>
      </c>
      <c r="C15" s="356" t="s">
        <v>2397</v>
      </c>
      <c r="D15" s="356" t="s">
        <v>1924</v>
      </c>
      <c r="E15" s="663">
        <v>443072.92</v>
      </c>
      <c r="F15" s="423"/>
      <c r="G15" s="357">
        <v>0</v>
      </c>
      <c r="H15" s="357">
        <v>0</v>
      </c>
      <c r="I15" s="663">
        <v>110985.74</v>
      </c>
      <c r="J15" s="423"/>
      <c r="K15" s="357">
        <v>0</v>
      </c>
      <c r="L15" s="663">
        <v>332739.46000000002</v>
      </c>
      <c r="M15" s="423"/>
      <c r="N15" s="357">
        <v>0</v>
      </c>
      <c r="O15" s="357">
        <v>0</v>
      </c>
      <c r="P15" s="357">
        <v>0</v>
      </c>
      <c r="Q15" s="357">
        <v>0</v>
      </c>
      <c r="R15" s="357">
        <v>652.28</v>
      </c>
    </row>
    <row r="16" spans="1:18">
      <c r="B16" s="274" t="s">
        <v>2398</v>
      </c>
      <c r="C16" s="356" t="s">
        <v>2399</v>
      </c>
      <c r="D16" s="356" t="s">
        <v>1935</v>
      </c>
      <c r="E16" s="663">
        <v>10049.07</v>
      </c>
      <c r="F16" s="423"/>
      <c r="G16" s="357">
        <v>0</v>
      </c>
      <c r="H16" s="357">
        <v>0</v>
      </c>
      <c r="I16" s="663">
        <v>2512.27</v>
      </c>
      <c r="J16" s="423"/>
      <c r="K16" s="357">
        <v>0</v>
      </c>
      <c r="L16" s="663">
        <v>5024.54</v>
      </c>
      <c r="M16" s="423"/>
      <c r="N16" s="357">
        <v>0</v>
      </c>
      <c r="O16" s="357">
        <v>0</v>
      </c>
      <c r="P16" s="357">
        <v>0</v>
      </c>
      <c r="Q16" s="357">
        <v>0</v>
      </c>
      <c r="R16" s="357">
        <v>-2512.2600000000002</v>
      </c>
    </row>
    <row r="17" spans="2:18" ht="18">
      <c r="B17" s="274" t="s">
        <v>2400</v>
      </c>
      <c r="C17" s="356" t="s">
        <v>2401</v>
      </c>
      <c r="D17" s="356" t="s">
        <v>1947</v>
      </c>
      <c r="E17" s="663">
        <v>10230</v>
      </c>
      <c r="F17" s="423"/>
      <c r="G17" s="357">
        <v>0</v>
      </c>
      <c r="H17" s="357">
        <v>0</v>
      </c>
      <c r="I17" s="663">
        <v>10230</v>
      </c>
      <c r="J17" s="423"/>
      <c r="K17" s="357">
        <v>0</v>
      </c>
      <c r="L17" s="663">
        <v>0</v>
      </c>
      <c r="M17" s="423"/>
      <c r="N17" s="357">
        <v>0</v>
      </c>
      <c r="O17" s="357">
        <v>0</v>
      </c>
      <c r="P17" s="357">
        <v>0</v>
      </c>
      <c r="Q17" s="357">
        <v>0</v>
      </c>
      <c r="R17" s="357">
        <v>0</v>
      </c>
    </row>
    <row r="18" spans="2:18">
      <c r="B18" s="274" t="s">
        <v>2402</v>
      </c>
      <c r="C18" s="356" t="s">
        <v>2610</v>
      </c>
      <c r="D18" s="356" t="s">
        <v>827</v>
      </c>
      <c r="E18" s="663">
        <v>59608.97</v>
      </c>
      <c r="F18" s="423"/>
      <c r="G18" s="357">
        <v>0</v>
      </c>
      <c r="H18" s="357">
        <v>0</v>
      </c>
      <c r="I18" s="663">
        <v>21774.97</v>
      </c>
      <c r="J18" s="423"/>
      <c r="K18" s="357">
        <v>0</v>
      </c>
      <c r="L18" s="663">
        <v>3900</v>
      </c>
      <c r="M18" s="423"/>
      <c r="N18" s="357">
        <v>0</v>
      </c>
      <c r="O18" s="357">
        <v>0</v>
      </c>
      <c r="P18" s="357">
        <v>0</v>
      </c>
      <c r="Q18" s="357">
        <v>0</v>
      </c>
      <c r="R18" s="357">
        <v>-33934</v>
      </c>
    </row>
    <row r="19" spans="2:18">
      <c r="B19" s="274" t="s">
        <v>2403</v>
      </c>
      <c r="C19" s="356" t="s">
        <v>2388</v>
      </c>
      <c r="D19" s="356" t="s">
        <v>2404</v>
      </c>
      <c r="E19" s="663">
        <v>147507.74</v>
      </c>
      <c r="F19" s="423"/>
      <c r="G19" s="357">
        <v>0</v>
      </c>
      <c r="H19" s="357">
        <v>0</v>
      </c>
      <c r="I19" s="663">
        <v>0</v>
      </c>
      <c r="J19" s="423"/>
      <c r="K19" s="357">
        <v>0</v>
      </c>
      <c r="L19" s="663">
        <v>147534.95000000001</v>
      </c>
      <c r="M19" s="423"/>
      <c r="N19" s="357">
        <v>0</v>
      </c>
      <c r="O19" s="357">
        <v>0</v>
      </c>
      <c r="P19" s="357">
        <v>0</v>
      </c>
      <c r="Q19" s="357">
        <v>0</v>
      </c>
      <c r="R19" s="357">
        <v>27.21</v>
      </c>
    </row>
    <row r="20" spans="2:18" ht="18">
      <c r="B20" s="274" t="s">
        <v>2611</v>
      </c>
      <c r="C20" s="356" t="s">
        <v>2612</v>
      </c>
      <c r="D20" s="356" t="s">
        <v>1941</v>
      </c>
      <c r="E20" s="663">
        <v>9544.2999999999993</v>
      </c>
      <c r="F20" s="423"/>
      <c r="G20" s="357">
        <v>0</v>
      </c>
      <c r="H20" s="357">
        <v>0</v>
      </c>
      <c r="I20" s="663">
        <v>4798.3</v>
      </c>
      <c r="J20" s="423"/>
      <c r="K20" s="357">
        <v>0</v>
      </c>
      <c r="L20" s="663">
        <v>4746</v>
      </c>
      <c r="M20" s="423"/>
      <c r="N20" s="357">
        <v>0</v>
      </c>
      <c r="O20" s="357">
        <v>0</v>
      </c>
      <c r="P20" s="357">
        <v>0</v>
      </c>
      <c r="Q20" s="357">
        <v>0</v>
      </c>
      <c r="R20" s="357">
        <v>0</v>
      </c>
    </row>
    <row r="21" spans="2:18">
      <c r="B21" s="274" t="s">
        <v>2613</v>
      </c>
      <c r="C21" s="356" t="s">
        <v>2614</v>
      </c>
      <c r="D21" s="356" t="s">
        <v>827</v>
      </c>
      <c r="E21" s="663">
        <v>0</v>
      </c>
      <c r="F21" s="423"/>
      <c r="G21" s="357">
        <v>0</v>
      </c>
      <c r="H21" s="357">
        <v>0</v>
      </c>
      <c r="I21" s="663">
        <v>0</v>
      </c>
      <c r="J21" s="423"/>
      <c r="K21" s="357">
        <v>0</v>
      </c>
      <c r="L21" s="663">
        <v>0</v>
      </c>
      <c r="M21" s="423"/>
      <c r="N21" s="357">
        <v>0</v>
      </c>
      <c r="O21" s="357">
        <v>0</v>
      </c>
      <c r="P21" s="357">
        <v>0</v>
      </c>
      <c r="Q21" s="357">
        <v>0</v>
      </c>
      <c r="R21" s="357">
        <v>0</v>
      </c>
    </row>
    <row r="22" spans="2:18">
      <c r="B22" s="662" t="s">
        <v>1528</v>
      </c>
      <c r="C22" s="426"/>
      <c r="D22" s="427"/>
      <c r="E22" s="660">
        <v>953223.96</v>
      </c>
      <c r="F22" s="427"/>
      <c r="G22" s="359">
        <v>46000</v>
      </c>
      <c r="H22" s="359">
        <v>0</v>
      </c>
      <c r="I22" s="660">
        <v>226801.28</v>
      </c>
      <c r="J22" s="427"/>
      <c r="K22" s="359">
        <v>0</v>
      </c>
      <c r="L22" s="660">
        <v>596935.68000000005</v>
      </c>
      <c r="M22" s="427"/>
      <c r="N22" s="359">
        <v>0</v>
      </c>
      <c r="O22" s="359">
        <v>0</v>
      </c>
      <c r="P22" s="359">
        <v>0</v>
      </c>
      <c r="Q22" s="359">
        <v>0</v>
      </c>
      <c r="R22" s="359">
        <v>-83487</v>
      </c>
    </row>
    <row r="23" spans="2:18">
      <c r="B23" s="662" t="s">
        <v>1529</v>
      </c>
      <c r="C23" s="426"/>
      <c r="D23" s="427"/>
      <c r="E23" s="660">
        <v>953223.96</v>
      </c>
      <c r="F23" s="427"/>
      <c r="G23" s="359">
        <v>46000</v>
      </c>
      <c r="H23" s="359">
        <v>0</v>
      </c>
      <c r="I23" s="660">
        <v>226801.28</v>
      </c>
      <c r="J23" s="427"/>
      <c r="K23" s="359">
        <v>0</v>
      </c>
      <c r="L23" s="660">
        <v>596935.68000000005</v>
      </c>
      <c r="M23" s="427"/>
      <c r="N23" s="359">
        <v>0</v>
      </c>
      <c r="O23" s="359">
        <v>0</v>
      </c>
      <c r="P23" s="359">
        <v>0</v>
      </c>
      <c r="Q23" s="359">
        <v>0</v>
      </c>
      <c r="R23" s="359">
        <v>-83487</v>
      </c>
    </row>
    <row r="24" spans="2:18" ht="17.100000000000001" customHeight="1">
      <c r="B24" s="665" t="s">
        <v>1530</v>
      </c>
      <c r="C24" s="426"/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427"/>
    </row>
    <row r="25" spans="2:18">
      <c r="B25" s="274" t="s">
        <v>1531</v>
      </c>
      <c r="C25" s="664" t="s">
        <v>1532</v>
      </c>
      <c r="D25" s="423"/>
      <c r="E25" s="663">
        <v>0</v>
      </c>
      <c r="F25" s="423"/>
      <c r="G25" s="357">
        <v>1435.36</v>
      </c>
      <c r="H25" s="357">
        <v>0</v>
      </c>
      <c r="I25" s="663">
        <v>0</v>
      </c>
      <c r="J25" s="423"/>
      <c r="K25" s="357">
        <v>0</v>
      </c>
      <c r="L25" s="663">
        <v>0</v>
      </c>
      <c r="M25" s="423"/>
      <c r="N25" s="357">
        <v>0</v>
      </c>
      <c r="O25" s="357">
        <v>0</v>
      </c>
      <c r="P25" s="357">
        <v>0</v>
      </c>
      <c r="Q25" s="357">
        <v>0</v>
      </c>
      <c r="R25" s="357">
        <v>1435.36</v>
      </c>
    </row>
    <row r="26" spans="2:18">
      <c r="B26" s="274" t="s">
        <v>1533</v>
      </c>
      <c r="C26" s="664" t="s">
        <v>1534</v>
      </c>
      <c r="D26" s="423"/>
      <c r="E26" s="663">
        <v>0</v>
      </c>
      <c r="F26" s="423"/>
      <c r="G26" s="357">
        <v>1764</v>
      </c>
      <c r="H26" s="357">
        <v>0</v>
      </c>
      <c r="I26" s="663">
        <v>0</v>
      </c>
      <c r="J26" s="423"/>
      <c r="K26" s="357">
        <v>0</v>
      </c>
      <c r="L26" s="663">
        <v>0</v>
      </c>
      <c r="M26" s="423"/>
      <c r="N26" s="357">
        <v>0</v>
      </c>
      <c r="O26" s="357">
        <v>0</v>
      </c>
      <c r="P26" s="357">
        <v>0</v>
      </c>
      <c r="Q26" s="357">
        <v>0</v>
      </c>
      <c r="R26" s="357">
        <v>1764</v>
      </c>
    </row>
    <row r="27" spans="2:18">
      <c r="B27" s="274" t="s">
        <v>1535</v>
      </c>
      <c r="C27" s="664" t="s">
        <v>1536</v>
      </c>
      <c r="D27" s="423"/>
      <c r="E27" s="663">
        <v>0</v>
      </c>
      <c r="F27" s="423"/>
      <c r="G27" s="357">
        <v>1424.99</v>
      </c>
      <c r="H27" s="357">
        <v>0</v>
      </c>
      <c r="I27" s="663">
        <v>0</v>
      </c>
      <c r="J27" s="423"/>
      <c r="K27" s="357">
        <v>0</v>
      </c>
      <c r="L27" s="663">
        <v>0</v>
      </c>
      <c r="M27" s="423"/>
      <c r="N27" s="357">
        <v>0</v>
      </c>
      <c r="O27" s="357">
        <v>0</v>
      </c>
      <c r="P27" s="357">
        <v>0</v>
      </c>
      <c r="Q27" s="357">
        <v>0</v>
      </c>
      <c r="R27" s="357">
        <v>1424.99</v>
      </c>
    </row>
    <row r="28" spans="2:18">
      <c r="B28" s="274" t="s">
        <v>1537</v>
      </c>
      <c r="C28" s="664" t="s">
        <v>1538</v>
      </c>
      <c r="D28" s="423"/>
      <c r="E28" s="663">
        <v>0</v>
      </c>
      <c r="F28" s="423"/>
      <c r="G28" s="357">
        <v>4077.88</v>
      </c>
      <c r="H28" s="357">
        <v>0</v>
      </c>
      <c r="I28" s="663">
        <v>0</v>
      </c>
      <c r="J28" s="423"/>
      <c r="K28" s="357">
        <v>0</v>
      </c>
      <c r="L28" s="663">
        <v>0</v>
      </c>
      <c r="M28" s="423"/>
      <c r="N28" s="357">
        <v>0</v>
      </c>
      <c r="O28" s="357">
        <v>0</v>
      </c>
      <c r="P28" s="357">
        <v>0</v>
      </c>
      <c r="Q28" s="357">
        <v>0</v>
      </c>
      <c r="R28" s="357">
        <v>4077.88</v>
      </c>
    </row>
    <row r="29" spans="2:18">
      <c r="B29" s="274" t="s">
        <v>1539</v>
      </c>
      <c r="C29" s="664" t="s">
        <v>1540</v>
      </c>
      <c r="D29" s="423"/>
      <c r="E29" s="663">
        <v>12240.09</v>
      </c>
      <c r="F29" s="423"/>
      <c r="G29" s="357">
        <v>0</v>
      </c>
      <c r="H29" s="357">
        <v>0</v>
      </c>
      <c r="I29" s="663">
        <v>2500</v>
      </c>
      <c r="J29" s="423"/>
      <c r="K29" s="357">
        <v>0</v>
      </c>
      <c r="L29" s="663">
        <v>22614.78</v>
      </c>
      <c r="M29" s="423"/>
      <c r="N29" s="357">
        <v>0</v>
      </c>
      <c r="O29" s="357">
        <v>0</v>
      </c>
      <c r="P29" s="357">
        <v>0</v>
      </c>
      <c r="Q29" s="357">
        <v>0</v>
      </c>
      <c r="R29" s="357">
        <v>12874.69</v>
      </c>
    </row>
    <row r="30" spans="2:18">
      <c r="B30" s="274" t="s">
        <v>1541</v>
      </c>
      <c r="C30" s="664" t="s">
        <v>1542</v>
      </c>
      <c r="D30" s="423"/>
      <c r="E30" s="663">
        <v>1174.17</v>
      </c>
      <c r="F30" s="423"/>
      <c r="G30" s="357">
        <v>1200</v>
      </c>
      <c r="H30" s="357">
        <v>0</v>
      </c>
      <c r="I30" s="663">
        <v>0</v>
      </c>
      <c r="J30" s="423"/>
      <c r="K30" s="357">
        <v>0</v>
      </c>
      <c r="L30" s="663">
        <v>0</v>
      </c>
      <c r="M30" s="423"/>
      <c r="N30" s="357">
        <v>0</v>
      </c>
      <c r="O30" s="357">
        <v>0</v>
      </c>
      <c r="P30" s="357">
        <v>0</v>
      </c>
      <c r="Q30" s="357">
        <v>0</v>
      </c>
      <c r="R30" s="357">
        <v>25.83</v>
      </c>
    </row>
    <row r="31" spans="2:18">
      <c r="B31" s="274" t="s">
        <v>1543</v>
      </c>
      <c r="C31" s="664" t="s">
        <v>1544</v>
      </c>
      <c r="D31" s="423"/>
      <c r="E31" s="663">
        <v>0</v>
      </c>
      <c r="F31" s="423"/>
      <c r="G31" s="357">
        <v>0</v>
      </c>
      <c r="H31" s="357">
        <v>0</v>
      </c>
      <c r="I31" s="663">
        <v>0</v>
      </c>
      <c r="J31" s="423"/>
      <c r="K31" s="357">
        <v>0</v>
      </c>
      <c r="L31" s="663">
        <v>0</v>
      </c>
      <c r="M31" s="423"/>
      <c r="N31" s="357">
        <v>0</v>
      </c>
      <c r="O31" s="357">
        <v>0</v>
      </c>
      <c r="P31" s="357">
        <v>0</v>
      </c>
      <c r="Q31" s="357">
        <v>0</v>
      </c>
      <c r="R31" s="357">
        <v>0</v>
      </c>
    </row>
    <row r="32" spans="2:18">
      <c r="B32" s="274" t="s">
        <v>1545</v>
      </c>
      <c r="C32" s="664" t="s">
        <v>1546</v>
      </c>
      <c r="D32" s="423"/>
      <c r="E32" s="663">
        <v>0</v>
      </c>
      <c r="F32" s="423"/>
      <c r="G32" s="357">
        <v>0</v>
      </c>
      <c r="H32" s="357">
        <v>0</v>
      </c>
      <c r="I32" s="663">
        <v>0</v>
      </c>
      <c r="J32" s="423"/>
      <c r="K32" s="357">
        <v>0</v>
      </c>
      <c r="L32" s="663">
        <v>0</v>
      </c>
      <c r="M32" s="423"/>
      <c r="N32" s="357">
        <v>0</v>
      </c>
      <c r="O32" s="357">
        <v>0</v>
      </c>
      <c r="P32" s="357">
        <v>0</v>
      </c>
      <c r="Q32" s="357">
        <v>0</v>
      </c>
      <c r="R32" s="357">
        <v>0</v>
      </c>
    </row>
    <row r="33" spans="2:18">
      <c r="B33" s="274" t="s">
        <v>1547</v>
      </c>
      <c r="C33" s="664" t="s">
        <v>1548</v>
      </c>
      <c r="D33" s="423"/>
      <c r="E33" s="663">
        <v>0</v>
      </c>
      <c r="F33" s="423"/>
      <c r="G33" s="357">
        <v>0</v>
      </c>
      <c r="H33" s="357">
        <v>0</v>
      </c>
      <c r="I33" s="663">
        <v>0</v>
      </c>
      <c r="J33" s="423"/>
      <c r="K33" s="357">
        <v>0</v>
      </c>
      <c r="L33" s="663">
        <v>0</v>
      </c>
      <c r="M33" s="423"/>
      <c r="N33" s="357">
        <v>0</v>
      </c>
      <c r="O33" s="357">
        <v>0</v>
      </c>
      <c r="P33" s="357">
        <v>0</v>
      </c>
      <c r="Q33" s="357">
        <v>0</v>
      </c>
      <c r="R33" s="357">
        <v>0</v>
      </c>
    </row>
    <row r="34" spans="2:18">
      <c r="B34" s="274" t="s">
        <v>1549</v>
      </c>
      <c r="C34" s="664" t="s">
        <v>1550</v>
      </c>
      <c r="D34" s="423"/>
      <c r="E34" s="663">
        <v>0</v>
      </c>
      <c r="F34" s="423"/>
      <c r="G34" s="357">
        <v>0</v>
      </c>
      <c r="H34" s="357">
        <v>0</v>
      </c>
      <c r="I34" s="663">
        <v>0</v>
      </c>
      <c r="J34" s="423"/>
      <c r="K34" s="357">
        <v>0</v>
      </c>
      <c r="L34" s="663">
        <v>0</v>
      </c>
      <c r="M34" s="423"/>
      <c r="N34" s="357">
        <v>0</v>
      </c>
      <c r="O34" s="357">
        <v>0</v>
      </c>
      <c r="P34" s="357">
        <v>0</v>
      </c>
      <c r="Q34" s="357">
        <v>0</v>
      </c>
      <c r="R34" s="357">
        <v>0</v>
      </c>
    </row>
    <row r="35" spans="2:18">
      <c r="B35" s="274" t="s">
        <v>1551</v>
      </c>
      <c r="C35" s="664" t="s">
        <v>1552</v>
      </c>
      <c r="D35" s="423"/>
      <c r="E35" s="663">
        <v>0</v>
      </c>
      <c r="F35" s="423"/>
      <c r="G35" s="357">
        <v>133.38</v>
      </c>
      <c r="H35" s="357">
        <v>0</v>
      </c>
      <c r="I35" s="663">
        <v>0</v>
      </c>
      <c r="J35" s="423"/>
      <c r="K35" s="357">
        <v>0</v>
      </c>
      <c r="L35" s="663">
        <v>0</v>
      </c>
      <c r="M35" s="423"/>
      <c r="N35" s="357">
        <v>0</v>
      </c>
      <c r="O35" s="357">
        <v>0</v>
      </c>
      <c r="P35" s="357">
        <v>0</v>
      </c>
      <c r="Q35" s="357">
        <v>0</v>
      </c>
      <c r="R35" s="357">
        <v>133.38</v>
      </c>
    </row>
    <row r="36" spans="2:18">
      <c r="B36" s="274" t="s">
        <v>1553</v>
      </c>
      <c r="C36" s="664" t="s">
        <v>1554</v>
      </c>
      <c r="D36" s="423"/>
      <c r="E36" s="663">
        <v>0</v>
      </c>
      <c r="F36" s="423"/>
      <c r="G36" s="357">
        <v>0</v>
      </c>
      <c r="H36" s="357">
        <v>0</v>
      </c>
      <c r="I36" s="663">
        <v>0</v>
      </c>
      <c r="J36" s="423"/>
      <c r="K36" s="357">
        <v>0</v>
      </c>
      <c r="L36" s="663">
        <v>0</v>
      </c>
      <c r="M36" s="423"/>
      <c r="N36" s="357">
        <v>0</v>
      </c>
      <c r="O36" s="357">
        <v>0</v>
      </c>
      <c r="P36" s="357">
        <v>0</v>
      </c>
      <c r="Q36" s="357">
        <v>0</v>
      </c>
      <c r="R36" s="357">
        <v>0</v>
      </c>
    </row>
    <row r="37" spans="2:18">
      <c r="B37" s="274" t="s">
        <v>1555</v>
      </c>
      <c r="C37" s="664" t="s">
        <v>1556</v>
      </c>
      <c r="D37" s="423"/>
      <c r="E37" s="663">
        <v>0</v>
      </c>
      <c r="F37" s="423"/>
      <c r="G37" s="357">
        <v>577.95000000000005</v>
      </c>
      <c r="H37" s="357">
        <v>0</v>
      </c>
      <c r="I37" s="663">
        <v>0</v>
      </c>
      <c r="J37" s="423"/>
      <c r="K37" s="357">
        <v>0</v>
      </c>
      <c r="L37" s="663">
        <v>0</v>
      </c>
      <c r="M37" s="423"/>
      <c r="N37" s="357">
        <v>0</v>
      </c>
      <c r="O37" s="357">
        <v>0</v>
      </c>
      <c r="P37" s="357">
        <v>0</v>
      </c>
      <c r="Q37" s="357">
        <v>0</v>
      </c>
      <c r="R37" s="357">
        <v>577.95000000000005</v>
      </c>
    </row>
    <row r="38" spans="2:18">
      <c r="B38" s="274" t="s">
        <v>1557</v>
      </c>
      <c r="C38" s="664" t="s">
        <v>1558</v>
      </c>
      <c r="D38" s="423"/>
      <c r="E38" s="663">
        <v>2529.6</v>
      </c>
      <c r="F38" s="423"/>
      <c r="G38" s="357">
        <v>2529.6</v>
      </c>
      <c r="H38" s="357">
        <v>0</v>
      </c>
      <c r="I38" s="663">
        <v>0</v>
      </c>
      <c r="J38" s="423"/>
      <c r="K38" s="357">
        <v>0</v>
      </c>
      <c r="L38" s="663">
        <v>0</v>
      </c>
      <c r="M38" s="423"/>
      <c r="N38" s="357">
        <v>0</v>
      </c>
      <c r="O38" s="357">
        <v>0</v>
      </c>
      <c r="P38" s="357">
        <v>0</v>
      </c>
      <c r="Q38" s="357">
        <v>0</v>
      </c>
      <c r="R38" s="357">
        <v>0</v>
      </c>
    </row>
    <row r="39" spans="2:18">
      <c r="B39" s="274" t="s">
        <v>1559</v>
      </c>
      <c r="C39" s="664" t="s">
        <v>1560</v>
      </c>
      <c r="D39" s="423"/>
      <c r="E39" s="663">
        <v>12750.93</v>
      </c>
      <c r="F39" s="423"/>
      <c r="G39" s="357">
        <v>206.93</v>
      </c>
      <c r="H39" s="357">
        <v>0</v>
      </c>
      <c r="I39" s="663">
        <v>12500</v>
      </c>
      <c r="J39" s="423"/>
      <c r="K39" s="357">
        <v>0</v>
      </c>
      <c r="L39" s="663">
        <v>0</v>
      </c>
      <c r="M39" s="423"/>
      <c r="N39" s="357">
        <v>0</v>
      </c>
      <c r="O39" s="357">
        <v>0</v>
      </c>
      <c r="P39" s="357">
        <v>0</v>
      </c>
      <c r="Q39" s="357">
        <v>0</v>
      </c>
      <c r="R39" s="357">
        <v>-44</v>
      </c>
    </row>
    <row r="40" spans="2:18">
      <c r="B40" s="274" t="s">
        <v>1561</v>
      </c>
      <c r="C40" s="664" t="s">
        <v>1562</v>
      </c>
      <c r="D40" s="423"/>
      <c r="E40" s="663">
        <v>0</v>
      </c>
      <c r="F40" s="423"/>
      <c r="G40" s="357">
        <v>0</v>
      </c>
      <c r="H40" s="357">
        <v>0</v>
      </c>
      <c r="I40" s="663">
        <v>0</v>
      </c>
      <c r="J40" s="423"/>
      <c r="K40" s="357">
        <v>0</v>
      </c>
      <c r="L40" s="663">
        <v>0</v>
      </c>
      <c r="M40" s="423"/>
      <c r="N40" s="357">
        <v>0</v>
      </c>
      <c r="O40" s="357">
        <v>0</v>
      </c>
      <c r="P40" s="357">
        <v>0</v>
      </c>
      <c r="Q40" s="357">
        <v>0</v>
      </c>
      <c r="R40" s="357">
        <v>0</v>
      </c>
    </row>
    <row r="41" spans="2:18">
      <c r="B41" s="274" t="s">
        <v>1563</v>
      </c>
      <c r="C41" s="664" t="s">
        <v>1564</v>
      </c>
      <c r="D41" s="423"/>
      <c r="E41" s="663">
        <v>0</v>
      </c>
      <c r="F41" s="423"/>
      <c r="G41" s="357">
        <v>0</v>
      </c>
      <c r="H41" s="357">
        <v>0</v>
      </c>
      <c r="I41" s="663">
        <v>0</v>
      </c>
      <c r="J41" s="423"/>
      <c r="K41" s="357">
        <v>0</v>
      </c>
      <c r="L41" s="663">
        <v>0</v>
      </c>
      <c r="M41" s="423"/>
      <c r="N41" s="357">
        <v>0</v>
      </c>
      <c r="O41" s="357">
        <v>0</v>
      </c>
      <c r="P41" s="357">
        <v>0</v>
      </c>
      <c r="Q41" s="357">
        <v>0</v>
      </c>
      <c r="R41" s="357">
        <v>0</v>
      </c>
    </row>
    <row r="42" spans="2:18">
      <c r="B42" s="274" t="s">
        <v>1565</v>
      </c>
      <c r="C42" s="664" t="s">
        <v>1566</v>
      </c>
      <c r="D42" s="423"/>
      <c r="E42" s="663">
        <v>8251.93</v>
      </c>
      <c r="F42" s="423"/>
      <c r="G42" s="357">
        <v>7248.7</v>
      </c>
      <c r="H42" s="357">
        <v>0</v>
      </c>
      <c r="I42" s="663">
        <v>0</v>
      </c>
      <c r="J42" s="423"/>
      <c r="K42" s="357">
        <v>0</v>
      </c>
      <c r="L42" s="663">
        <v>2849</v>
      </c>
      <c r="M42" s="423"/>
      <c r="N42" s="357">
        <v>0</v>
      </c>
      <c r="O42" s="357">
        <v>0</v>
      </c>
      <c r="P42" s="357">
        <v>0</v>
      </c>
      <c r="Q42" s="357">
        <v>0</v>
      </c>
      <c r="R42" s="357">
        <v>1845.77</v>
      </c>
    </row>
    <row r="43" spans="2:18">
      <c r="B43" s="274" t="s">
        <v>1567</v>
      </c>
      <c r="C43" s="664" t="s">
        <v>1568</v>
      </c>
      <c r="D43" s="423"/>
      <c r="E43" s="663">
        <v>0</v>
      </c>
      <c r="F43" s="423"/>
      <c r="G43" s="357">
        <v>0</v>
      </c>
      <c r="H43" s="357">
        <v>0</v>
      </c>
      <c r="I43" s="663">
        <v>0</v>
      </c>
      <c r="J43" s="423"/>
      <c r="K43" s="357">
        <v>0</v>
      </c>
      <c r="L43" s="663">
        <v>0</v>
      </c>
      <c r="M43" s="423"/>
      <c r="N43" s="357">
        <v>0</v>
      </c>
      <c r="O43" s="357">
        <v>0</v>
      </c>
      <c r="P43" s="357">
        <v>0</v>
      </c>
      <c r="Q43" s="357">
        <v>0</v>
      </c>
      <c r="R43" s="357">
        <v>0</v>
      </c>
    </row>
    <row r="44" spans="2:18">
      <c r="B44" s="274" t="s">
        <v>1569</v>
      </c>
      <c r="C44" s="664" t="s">
        <v>1570</v>
      </c>
      <c r="D44" s="423"/>
      <c r="E44" s="663">
        <v>0</v>
      </c>
      <c r="F44" s="423"/>
      <c r="G44" s="357">
        <v>19226.47</v>
      </c>
      <c r="H44" s="357">
        <v>0</v>
      </c>
      <c r="I44" s="663">
        <v>0</v>
      </c>
      <c r="J44" s="423"/>
      <c r="K44" s="357">
        <v>0</v>
      </c>
      <c r="L44" s="663">
        <v>10878.63</v>
      </c>
      <c r="M44" s="423"/>
      <c r="N44" s="357">
        <v>0</v>
      </c>
      <c r="O44" s="357">
        <v>0</v>
      </c>
      <c r="P44" s="357">
        <v>0</v>
      </c>
      <c r="Q44" s="357">
        <v>0</v>
      </c>
      <c r="R44" s="357">
        <v>30105.1</v>
      </c>
    </row>
    <row r="45" spans="2:18">
      <c r="B45" s="274" t="s">
        <v>1571</v>
      </c>
      <c r="C45" s="664" t="s">
        <v>1572</v>
      </c>
      <c r="D45" s="423"/>
      <c r="E45" s="663">
        <v>0</v>
      </c>
      <c r="F45" s="423"/>
      <c r="G45" s="357">
        <v>19.600000000000001</v>
      </c>
      <c r="H45" s="357">
        <v>0</v>
      </c>
      <c r="I45" s="663">
        <v>0</v>
      </c>
      <c r="J45" s="423"/>
      <c r="K45" s="357">
        <v>0</v>
      </c>
      <c r="L45" s="663">
        <v>0</v>
      </c>
      <c r="M45" s="423"/>
      <c r="N45" s="357">
        <v>0</v>
      </c>
      <c r="O45" s="357">
        <v>0</v>
      </c>
      <c r="P45" s="357">
        <v>0</v>
      </c>
      <c r="Q45" s="357">
        <v>0</v>
      </c>
      <c r="R45" s="357">
        <v>19.600000000000001</v>
      </c>
    </row>
    <row r="46" spans="2:18">
      <c r="B46" s="274" t="s">
        <v>1573</v>
      </c>
      <c r="C46" s="664" t="s">
        <v>1574</v>
      </c>
      <c r="D46" s="423"/>
      <c r="E46" s="663">
        <v>0</v>
      </c>
      <c r="F46" s="423"/>
      <c r="G46" s="357">
        <v>0</v>
      </c>
      <c r="H46" s="357">
        <v>0</v>
      </c>
      <c r="I46" s="663">
        <v>0</v>
      </c>
      <c r="J46" s="423"/>
      <c r="K46" s="357">
        <v>0</v>
      </c>
      <c r="L46" s="663">
        <v>0</v>
      </c>
      <c r="M46" s="423"/>
      <c r="N46" s="357">
        <v>0</v>
      </c>
      <c r="O46" s="357">
        <v>0</v>
      </c>
      <c r="P46" s="357">
        <v>0</v>
      </c>
      <c r="Q46" s="357">
        <v>0</v>
      </c>
      <c r="R46" s="357">
        <v>0</v>
      </c>
    </row>
    <row r="47" spans="2:18">
      <c r="B47" s="274" t="s">
        <v>1575</v>
      </c>
      <c r="C47" s="664" t="s">
        <v>1576</v>
      </c>
      <c r="D47" s="423"/>
      <c r="E47" s="663">
        <v>0</v>
      </c>
      <c r="F47" s="423"/>
      <c r="G47" s="357">
        <v>10767.82</v>
      </c>
      <c r="H47" s="357">
        <v>0</v>
      </c>
      <c r="I47" s="663">
        <v>0</v>
      </c>
      <c r="J47" s="423"/>
      <c r="K47" s="357">
        <v>0</v>
      </c>
      <c r="L47" s="663">
        <v>0</v>
      </c>
      <c r="M47" s="423"/>
      <c r="N47" s="357">
        <v>0</v>
      </c>
      <c r="O47" s="357">
        <v>0</v>
      </c>
      <c r="P47" s="357">
        <v>0</v>
      </c>
      <c r="Q47" s="357">
        <v>0</v>
      </c>
      <c r="R47" s="357">
        <v>10767.82</v>
      </c>
    </row>
    <row r="48" spans="2:18">
      <c r="B48" s="274" t="s">
        <v>1577</v>
      </c>
      <c r="C48" s="664" t="s">
        <v>1739</v>
      </c>
      <c r="D48" s="423"/>
      <c r="E48" s="663">
        <v>0</v>
      </c>
      <c r="F48" s="423"/>
      <c r="G48" s="357">
        <v>1224.5999999999999</v>
      </c>
      <c r="H48" s="357">
        <v>0</v>
      </c>
      <c r="I48" s="663">
        <v>0</v>
      </c>
      <c r="J48" s="423"/>
      <c r="K48" s="357">
        <v>0</v>
      </c>
      <c r="L48" s="663">
        <v>0</v>
      </c>
      <c r="M48" s="423"/>
      <c r="N48" s="357">
        <v>0</v>
      </c>
      <c r="O48" s="357">
        <v>0</v>
      </c>
      <c r="P48" s="357">
        <v>0</v>
      </c>
      <c r="Q48" s="357">
        <v>0</v>
      </c>
      <c r="R48" s="357">
        <v>1224.5999999999999</v>
      </c>
    </row>
    <row r="49" spans="2:18">
      <c r="B49" s="274" t="s">
        <v>1578</v>
      </c>
      <c r="C49" s="664" t="s">
        <v>1579</v>
      </c>
      <c r="D49" s="423"/>
      <c r="E49" s="663">
        <v>0</v>
      </c>
      <c r="F49" s="423"/>
      <c r="G49" s="357">
        <v>0</v>
      </c>
      <c r="H49" s="357">
        <v>0</v>
      </c>
      <c r="I49" s="663">
        <v>0</v>
      </c>
      <c r="J49" s="423"/>
      <c r="K49" s="357">
        <v>0</v>
      </c>
      <c r="L49" s="663">
        <v>0</v>
      </c>
      <c r="M49" s="423"/>
      <c r="N49" s="357">
        <v>0</v>
      </c>
      <c r="O49" s="357">
        <v>0</v>
      </c>
      <c r="P49" s="357">
        <v>0</v>
      </c>
      <c r="Q49" s="357">
        <v>0</v>
      </c>
      <c r="R49" s="357">
        <v>0</v>
      </c>
    </row>
    <row r="50" spans="2:18">
      <c r="B50" s="274" t="s">
        <v>1580</v>
      </c>
      <c r="C50" s="664" t="s">
        <v>1581</v>
      </c>
      <c r="D50" s="423"/>
      <c r="E50" s="663">
        <v>0</v>
      </c>
      <c r="F50" s="423"/>
      <c r="G50" s="357">
        <v>4000</v>
      </c>
      <c r="H50" s="357">
        <v>0</v>
      </c>
      <c r="I50" s="663">
        <v>0</v>
      </c>
      <c r="J50" s="423"/>
      <c r="K50" s="357">
        <v>0</v>
      </c>
      <c r="L50" s="663">
        <v>0</v>
      </c>
      <c r="M50" s="423"/>
      <c r="N50" s="357">
        <v>0</v>
      </c>
      <c r="O50" s="357">
        <v>0</v>
      </c>
      <c r="P50" s="357">
        <v>0</v>
      </c>
      <c r="Q50" s="357">
        <v>0</v>
      </c>
      <c r="R50" s="357">
        <v>4000</v>
      </c>
    </row>
    <row r="51" spans="2:18">
      <c r="B51" s="274" t="s">
        <v>1740</v>
      </c>
      <c r="C51" s="664" t="s">
        <v>1741</v>
      </c>
      <c r="D51" s="423"/>
      <c r="E51" s="663">
        <v>0</v>
      </c>
      <c r="F51" s="423"/>
      <c r="G51" s="357">
        <v>11160</v>
      </c>
      <c r="H51" s="357">
        <v>0</v>
      </c>
      <c r="I51" s="663">
        <v>0</v>
      </c>
      <c r="J51" s="423"/>
      <c r="K51" s="357">
        <v>0</v>
      </c>
      <c r="L51" s="663">
        <v>0</v>
      </c>
      <c r="M51" s="423"/>
      <c r="N51" s="357">
        <v>0</v>
      </c>
      <c r="O51" s="357">
        <v>0</v>
      </c>
      <c r="P51" s="357">
        <v>0</v>
      </c>
      <c r="Q51" s="357">
        <v>0</v>
      </c>
      <c r="R51" s="357">
        <v>11160</v>
      </c>
    </row>
    <row r="52" spans="2:18">
      <c r="B52" s="274" t="s">
        <v>2005</v>
      </c>
      <c r="C52" s="664" t="s">
        <v>2006</v>
      </c>
      <c r="D52" s="423"/>
      <c r="E52" s="663">
        <v>0</v>
      </c>
      <c r="F52" s="423"/>
      <c r="G52" s="357">
        <v>0</v>
      </c>
      <c r="H52" s="357">
        <v>0</v>
      </c>
      <c r="I52" s="663">
        <v>0</v>
      </c>
      <c r="J52" s="423"/>
      <c r="K52" s="357">
        <v>0</v>
      </c>
      <c r="L52" s="663">
        <v>0</v>
      </c>
      <c r="M52" s="423"/>
      <c r="N52" s="357">
        <v>0</v>
      </c>
      <c r="O52" s="357">
        <v>0</v>
      </c>
      <c r="P52" s="357">
        <v>0</v>
      </c>
      <c r="Q52" s="357">
        <v>0</v>
      </c>
      <c r="R52" s="357">
        <v>0</v>
      </c>
    </row>
    <row r="53" spans="2:18">
      <c r="B53" s="274" t="s">
        <v>2405</v>
      </c>
      <c r="C53" s="664" t="s">
        <v>2406</v>
      </c>
      <c r="D53" s="423"/>
      <c r="E53" s="663">
        <v>0</v>
      </c>
      <c r="F53" s="423"/>
      <c r="G53" s="357">
        <v>0</v>
      </c>
      <c r="H53" s="357">
        <v>0</v>
      </c>
      <c r="I53" s="663">
        <v>0</v>
      </c>
      <c r="J53" s="423"/>
      <c r="K53" s="357">
        <v>0</v>
      </c>
      <c r="L53" s="663">
        <v>0</v>
      </c>
      <c r="M53" s="423"/>
      <c r="N53" s="357">
        <v>0</v>
      </c>
      <c r="O53" s="357">
        <v>0</v>
      </c>
      <c r="P53" s="357">
        <v>0</v>
      </c>
      <c r="Q53" s="357">
        <v>0</v>
      </c>
      <c r="R53" s="357">
        <v>0</v>
      </c>
    </row>
    <row r="54" spans="2:18">
      <c r="B54" s="274" t="s">
        <v>2407</v>
      </c>
      <c r="C54" s="664" t="s">
        <v>2615</v>
      </c>
      <c r="D54" s="423"/>
      <c r="E54" s="663">
        <v>11.4</v>
      </c>
      <c r="F54" s="423"/>
      <c r="G54" s="357">
        <v>0</v>
      </c>
      <c r="H54" s="357">
        <v>0</v>
      </c>
      <c r="I54" s="663">
        <v>0</v>
      </c>
      <c r="J54" s="423"/>
      <c r="K54" s="357">
        <v>0</v>
      </c>
      <c r="L54" s="663">
        <v>7992</v>
      </c>
      <c r="M54" s="423"/>
      <c r="N54" s="357">
        <v>0</v>
      </c>
      <c r="O54" s="357">
        <v>0</v>
      </c>
      <c r="P54" s="357">
        <v>0</v>
      </c>
      <c r="Q54" s="357">
        <v>0</v>
      </c>
      <c r="R54" s="357">
        <v>7980.6</v>
      </c>
    </row>
    <row r="55" spans="2:18">
      <c r="B55" s="274" t="s">
        <v>2408</v>
      </c>
      <c r="C55" s="664" t="s">
        <v>1582</v>
      </c>
      <c r="D55" s="423"/>
      <c r="E55" s="663">
        <v>13429.28</v>
      </c>
      <c r="F55" s="423"/>
      <c r="G55" s="357">
        <v>0</v>
      </c>
      <c r="H55" s="357">
        <v>0</v>
      </c>
      <c r="I55" s="663">
        <v>0</v>
      </c>
      <c r="J55" s="423"/>
      <c r="K55" s="357">
        <v>0</v>
      </c>
      <c r="L55" s="663">
        <v>0</v>
      </c>
      <c r="M55" s="423"/>
      <c r="N55" s="357">
        <v>0</v>
      </c>
      <c r="O55" s="357">
        <v>0</v>
      </c>
      <c r="P55" s="357">
        <v>0</v>
      </c>
      <c r="Q55" s="357">
        <v>0</v>
      </c>
      <c r="R55" s="357">
        <v>-13429.28</v>
      </c>
    </row>
    <row r="56" spans="2:18">
      <c r="B56" s="274" t="s">
        <v>2616</v>
      </c>
      <c r="C56" s="664" t="s">
        <v>2617</v>
      </c>
      <c r="D56" s="423"/>
      <c r="E56" s="663">
        <v>0</v>
      </c>
      <c r="F56" s="423"/>
      <c r="G56" s="357">
        <v>5776.49</v>
      </c>
      <c r="H56" s="357">
        <v>0</v>
      </c>
      <c r="I56" s="663">
        <v>0</v>
      </c>
      <c r="J56" s="423"/>
      <c r="K56" s="357">
        <v>0</v>
      </c>
      <c r="L56" s="663">
        <v>0</v>
      </c>
      <c r="M56" s="423"/>
      <c r="N56" s="357">
        <v>0</v>
      </c>
      <c r="O56" s="357">
        <v>0</v>
      </c>
      <c r="P56" s="357">
        <v>48438</v>
      </c>
      <c r="Q56" s="357">
        <v>0</v>
      </c>
      <c r="R56" s="357">
        <v>54214.49</v>
      </c>
    </row>
    <row r="57" spans="2:18">
      <c r="B57" s="274" t="s">
        <v>2409</v>
      </c>
      <c r="C57" s="664" t="s">
        <v>2410</v>
      </c>
      <c r="D57" s="423"/>
      <c r="E57" s="663">
        <v>14863.2</v>
      </c>
      <c r="F57" s="423"/>
      <c r="G57" s="357">
        <v>12300</v>
      </c>
      <c r="H57" s="357">
        <v>0</v>
      </c>
      <c r="I57" s="663">
        <v>0</v>
      </c>
      <c r="J57" s="423"/>
      <c r="K57" s="357">
        <v>0</v>
      </c>
      <c r="L57" s="663">
        <v>0</v>
      </c>
      <c r="M57" s="423"/>
      <c r="N57" s="357">
        <v>0</v>
      </c>
      <c r="O57" s="357">
        <v>0</v>
      </c>
      <c r="P57" s="357">
        <v>0</v>
      </c>
      <c r="Q57" s="357">
        <v>0</v>
      </c>
      <c r="R57" s="357">
        <v>-2563.1999999999998</v>
      </c>
    </row>
    <row r="58" spans="2:18">
      <c r="B58" s="661" t="s">
        <v>1583</v>
      </c>
      <c r="C58" s="432"/>
      <c r="D58" s="433"/>
      <c r="E58" s="659">
        <v>65250.6</v>
      </c>
      <c r="F58" s="433"/>
      <c r="G58" s="358">
        <v>85073.77</v>
      </c>
      <c r="H58" s="358">
        <v>0</v>
      </c>
      <c r="I58" s="659">
        <v>15000</v>
      </c>
      <c r="J58" s="433"/>
      <c r="K58" s="358">
        <v>0</v>
      </c>
      <c r="L58" s="659">
        <v>44334.41</v>
      </c>
      <c r="M58" s="433"/>
      <c r="N58" s="358">
        <v>0</v>
      </c>
      <c r="O58" s="358">
        <v>0</v>
      </c>
      <c r="P58" s="358">
        <v>48438</v>
      </c>
      <c r="Q58" s="358">
        <v>0</v>
      </c>
      <c r="R58" s="358">
        <v>127595.58</v>
      </c>
    </row>
    <row r="59" spans="2:18">
      <c r="B59" s="662" t="s">
        <v>1176</v>
      </c>
      <c r="C59" s="426"/>
      <c r="D59" s="427"/>
      <c r="E59" s="660">
        <v>1018474.56</v>
      </c>
      <c r="F59" s="427"/>
      <c r="G59" s="359">
        <v>131073.76999999999</v>
      </c>
      <c r="H59" s="359">
        <v>0</v>
      </c>
      <c r="I59" s="660">
        <v>241801.28</v>
      </c>
      <c r="J59" s="427"/>
      <c r="K59" s="359">
        <v>0</v>
      </c>
      <c r="L59" s="660">
        <v>641270.09</v>
      </c>
      <c r="M59" s="427"/>
      <c r="N59" s="359">
        <v>0</v>
      </c>
      <c r="O59" s="359">
        <v>0</v>
      </c>
      <c r="P59" s="359">
        <v>48438</v>
      </c>
      <c r="Q59" s="359">
        <v>0</v>
      </c>
      <c r="R59" s="359">
        <v>44108.58</v>
      </c>
    </row>
    <row r="60" spans="2:18" ht="0" hidden="1" customHeight="1"/>
    <row r="65" s="308" customFormat="1"/>
  </sheetData>
  <mergeCells count="192">
    <mergeCell ref="E52:F52"/>
    <mergeCell ref="I52:J52"/>
    <mergeCell ref="L52:M52"/>
    <mergeCell ref="E53:F53"/>
    <mergeCell ref="I53:J53"/>
    <mergeCell ref="L53:M53"/>
    <mergeCell ref="C50:D50"/>
    <mergeCell ref="E50:F50"/>
    <mergeCell ref="I50:J50"/>
    <mergeCell ref="L50:M50"/>
    <mergeCell ref="C51:D51"/>
    <mergeCell ref="E51:F51"/>
    <mergeCell ref="I51:J51"/>
    <mergeCell ref="L51:M51"/>
    <mergeCell ref="C52:D52"/>
    <mergeCell ref="C53:D53"/>
    <mergeCell ref="C48:D48"/>
    <mergeCell ref="E48:F48"/>
    <mergeCell ref="I48:J48"/>
    <mergeCell ref="L48:M48"/>
    <mergeCell ref="C49:D49"/>
    <mergeCell ref="E49:F49"/>
    <mergeCell ref="I49:J49"/>
    <mergeCell ref="L49:M49"/>
    <mergeCell ref="C46:D46"/>
    <mergeCell ref="E46:F46"/>
    <mergeCell ref="I46:J46"/>
    <mergeCell ref="L46:M46"/>
    <mergeCell ref="C47:D47"/>
    <mergeCell ref="E47:F47"/>
    <mergeCell ref="I47:J47"/>
    <mergeCell ref="L47:M47"/>
    <mergeCell ref="C44:D44"/>
    <mergeCell ref="E44:F44"/>
    <mergeCell ref="I44:J44"/>
    <mergeCell ref="L44:M44"/>
    <mergeCell ref="C45:D45"/>
    <mergeCell ref="E45:F45"/>
    <mergeCell ref="I45:J45"/>
    <mergeCell ref="L45:M45"/>
    <mergeCell ref="C42:D42"/>
    <mergeCell ref="E42:F42"/>
    <mergeCell ref="I42:J42"/>
    <mergeCell ref="L42:M42"/>
    <mergeCell ref="C43:D43"/>
    <mergeCell ref="E43:F43"/>
    <mergeCell ref="I43:J43"/>
    <mergeCell ref="L43:M43"/>
    <mergeCell ref="C40:D40"/>
    <mergeCell ref="E40:F40"/>
    <mergeCell ref="I40:J40"/>
    <mergeCell ref="L40:M40"/>
    <mergeCell ref="C41:D41"/>
    <mergeCell ref="E41:F41"/>
    <mergeCell ref="I41:J41"/>
    <mergeCell ref="L41:M41"/>
    <mergeCell ref="C38:D38"/>
    <mergeCell ref="E38:F38"/>
    <mergeCell ref="I38:J38"/>
    <mergeCell ref="L38:M38"/>
    <mergeCell ref="C39:D39"/>
    <mergeCell ref="E39:F39"/>
    <mergeCell ref="I39:J39"/>
    <mergeCell ref="L39:M39"/>
    <mergeCell ref="C36:D36"/>
    <mergeCell ref="E36:F36"/>
    <mergeCell ref="I36:J36"/>
    <mergeCell ref="L36:M36"/>
    <mergeCell ref="C37:D37"/>
    <mergeCell ref="E37:F37"/>
    <mergeCell ref="I37:J37"/>
    <mergeCell ref="L37:M37"/>
    <mergeCell ref="C34:D34"/>
    <mergeCell ref="E34:F34"/>
    <mergeCell ref="I34:J34"/>
    <mergeCell ref="L34:M34"/>
    <mergeCell ref="C35:D35"/>
    <mergeCell ref="E35:F35"/>
    <mergeCell ref="I35:J35"/>
    <mergeCell ref="L35:M35"/>
    <mergeCell ref="C32:D32"/>
    <mergeCell ref="E32:F32"/>
    <mergeCell ref="I32:J32"/>
    <mergeCell ref="L32:M32"/>
    <mergeCell ref="C33:D33"/>
    <mergeCell ref="E33:F33"/>
    <mergeCell ref="I33:J33"/>
    <mergeCell ref="L33:M33"/>
    <mergeCell ref="C30:D30"/>
    <mergeCell ref="E30:F30"/>
    <mergeCell ref="I30:J30"/>
    <mergeCell ref="L30:M30"/>
    <mergeCell ref="C31:D31"/>
    <mergeCell ref="E31:F31"/>
    <mergeCell ref="I31:J31"/>
    <mergeCell ref="L31:M31"/>
    <mergeCell ref="I26:J26"/>
    <mergeCell ref="L26:M26"/>
    <mergeCell ref="E27:F27"/>
    <mergeCell ref="I27:J27"/>
    <mergeCell ref="L27:M27"/>
    <mergeCell ref="C28:D28"/>
    <mergeCell ref="E28:F28"/>
    <mergeCell ref="I28:J28"/>
    <mergeCell ref="L28:M28"/>
    <mergeCell ref="E19:F19"/>
    <mergeCell ref="I19:J19"/>
    <mergeCell ref="L19:M19"/>
    <mergeCell ref="E20:F20"/>
    <mergeCell ref="I20:J20"/>
    <mergeCell ref="L20:M20"/>
    <mergeCell ref="E25:F25"/>
    <mergeCell ref="I25:J25"/>
    <mergeCell ref="L25:M25"/>
    <mergeCell ref="E22:F22"/>
    <mergeCell ref="I22:J22"/>
    <mergeCell ref="L22:M22"/>
    <mergeCell ref="E23:F23"/>
    <mergeCell ref="I23:J23"/>
    <mergeCell ref="L23:M23"/>
    <mergeCell ref="A1:I1"/>
    <mergeCell ref="M1:R1"/>
    <mergeCell ref="M2:R2"/>
    <mergeCell ref="A4:R4"/>
    <mergeCell ref="A6:E6"/>
    <mergeCell ref="B8:D8"/>
    <mergeCell ref="E8:F8"/>
    <mergeCell ref="G8:P8"/>
    <mergeCell ref="E15:F15"/>
    <mergeCell ref="I15:J15"/>
    <mergeCell ref="L15:M15"/>
    <mergeCell ref="E13:F13"/>
    <mergeCell ref="I13:J13"/>
    <mergeCell ref="L13:M13"/>
    <mergeCell ref="E9:F9"/>
    <mergeCell ref="I9:J9"/>
    <mergeCell ref="L9:M9"/>
    <mergeCell ref="B10:R10"/>
    <mergeCell ref="B11:R11"/>
    <mergeCell ref="E12:F12"/>
    <mergeCell ref="I12:J12"/>
    <mergeCell ref="L12:M12"/>
    <mergeCell ref="E14:F14"/>
    <mergeCell ref="I14:J14"/>
    <mergeCell ref="B24:R24"/>
    <mergeCell ref="C25:D25"/>
    <mergeCell ref="C26:D26"/>
    <mergeCell ref="C27:D27"/>
    <mergeCell ref="C56:D56"/>
    <mergeCell ref="E56:F56"/>
    <mergeCell ref="I56:J56"/>
    <mergeCell ref="L56:M56"/>
    <mergeCell ref="C57:D57"/>
    <mergeCell ref="E57:F57"/>
    <mergeCell ref="I57:J57"/>
    <mergeCell ref="L57:M57"/>
    <mergeCell ref="E54:F54"/>
    <mergeCell ref="I54:J54"/>
    <mergeCell ref="L54:M54"/>
    <mergeCell ref="E55:F55"/>
    <mergeCell ref="I55:J55"/>
    <mergeCell ref="L55:M55"/>
    <mergeCell ref="C55:D55"/>
    <mergeCell ref="C29:D29"/>
    <mergeCell ref="E29:F29"/>
    <mergeCell ref="I29:J29"/>
    <mergeCell ref="L29:M29"/>
    <mergeCell ref="E26:F26"/>
    <mergeCell ref="E58:F58"/>
    <mergeCell ref="I58:J58"/>
    <mergeCell ref="L58:M58"/>
    <mergeCell ref="E59:F59"/>
    <mergeCell ref="I59:J59"/>
    <mergeCell ref="L59:M59"/>
    <mergeCell ref="B58:D58"/>
    <mergeCell ref="B59:D59"/>
    <mergeCell ref="L14:M14"/>
    <mergeCell ref="E16:F16"/>
    <mergeCell ref="I16:J16"/>
    <mergeCell ref="L16:M16"/>
    <mergeCell ref="C54:D54"/>
    <mergeCell ref="E21:F21"/>
    <mergeCell ref="I21:J21"/>
    <mergeCell ref="L21:M21"/>
    <mergeCell ref="E17:F17"/>
    <mergeCell ref="I17:J17"/>
    <mergeCell ref="L17:M17"/>
    <mergeCell ref="E18:F18"/>
    <mergeCell ref="I18:J18"/>
    <mergeCell ref="L18:M18"/>
    <mergeCell ref="B22:D22"/>
    <mergeCell ref="B23:D23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UI,Regular"&amp;7 ID 5476276 &amp;C&amp;"Segoe UI,Regular"&amp;7Seite &amp;P von &amp;N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V136"/>
  <sheetViews>
    <sheetView showGridLines="0" workbookViewId="0">
      <pane ySplit="3" topLeftCell="A4" activePane="bottomLeft" state="frozen"/>
      <selection activeCell="J32" sqref="J32"/>
      <selection pane="bottomLeft" activeCell="Z10" sqref="Z10"/>
    </sheetView>
  </sheetViews>
  <sheetFormatPr baseColWidth="10" defaultRowHeight="15"/>
  <cols>
    <col min="1" max="2" width="0.140625" style="308" customWidth="1"/>
    <col min="3" max="3" width="7.42578125" style="308" customWidth="1"/>
    <col min="4" max="4" width="17" style="308" customWidth="1"/>
    <col min="5" max="5" width="5.42578125" style="308" customWidth="1"/>
    <col min="6" max="6" width="9.7109375" style="308" customWidth="1"/>
    <col min="7" max="7" width="9.140625" style="308" customWidth="1"/>
    <col min="8" max="8" width="3.42578125" style="308" customWidth="1"/>
    <col min="9" max="9" width="5.7109375" style="308" customWidth="1"/>
    <col min="10" max="10" width="8.85546875" style="308" customWidth="1"/>
    <col min="11" max="11" width="0.42578125" style="308" customWidth="1"/>
    <col min="12" max="12" width="9.7109375" style="308" customWidth="1"/>
    <col min="13" max="13" width="10.28515625" style="308" customWidth="1"/>
    <col min="14" max="14" width="0.85546875" style="308" customWidth="1"/>
    <col min="15" max="15" width="8.85546875" style="308" customWidth="1"/>
    <col min="16" max="17" width="9.7109375" style="308" customWidth="1"/>
    <col min="18" max="18" width="10.85546875" style="308" customWidth="1"/>
    <col min="19" max="19" width="9.7109375" style="308" customWidth="1"/>
    <col min="20" max="20" width="8.42578125" style="308" customWidth="1"/>
    <col min="21" max="21" width="0" style="308" hidden="1" customWidth="1"/>
    <col min="22" max="23" width="0.140625" style="308" customWidth="1"/>
    <col min="24" max="16384" width="11.42578125" style="308"/>
  </cols>
  <sheetData>
    <row r="1" spans="1:22" ht="11.1" customHeight="1">
      <c r="A1" s="428" t="s">
        <v>0</v>
      </c>
      <c r="B1" s="422"/>
      <c r="C1" s="422"/>
      <c r="D1" s="422"/>
      <c r="E1" s="422"/>
      <c r="F1" s="422"/>
      <c r="G1" s="422"/>
      <c r="H1" s="422"/>
      <c r="I1" s="422"/>
      <c r="J1" s="422"/>
      <c r="O1" s="429"/>
      <c r="P1" s="422"/>
      <c r="Q1" s="422"/>
      <c r="R1" s="422"/>
      <c r="S1" s="422"/>
      <c r="T1" s="422"/>
    </row>
    <row r="2" spans="1:22" ht="11.1" customHeight="1">
      <c r="O2" s="429"/>
      <c r="P2" s="422"/>
      <c r="Q2" s="422"/>
      <c r="R2" s="422"/>
      <c r="S2" s="422"/>
      <c r="T2" s="422"/>
    </row>
    <row r="3" spans="1:22" ht="6.4" customHeight="1"/>
    <row r="4" spans="1:22" ht="14.1" customHeight="1">
      <c r="A4" s="430" t="s">
        <v>1730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</row>
    <row r="5" spans="1:22" ht="0.95" customHeight="1"/>
    <row r="6" spans="1:22" ht="16.7" customHeight="1">
      <c r="C6" s="428" t="s">
        <v>1203</v>
      </c>
      <c r="D6" s="422"/>
      <c r="E6" s="422"/>
      <c r="F6" s="422"/>
      <c r="G6" s="422"/>
      <c r="H6" s="422"/>
    </row>
    <row r="7" spans="1:22" ht="15.6" customHeight="1"/>
    <row r="8" spans="1:22" ht="16.5">
      <c r="B8" s="668" t="s">
        <v>2618</v>
      </c>
      <c r="C8" s="432"/>
      <c r="D8" s="432"/>
      <c r="E8" s="433"/>
      <c r="F8" s="361" t="s">
        <v>1510</v>
      </c>
      <c r="G8" s="669" t="s">
        <v>1511</v>
      </c>
      <c r="H8" s="432"/>
      <c r="I8" s="432"/>
      <c r="J8" s="432"/>
      <c r="K8" s="432"/>
      <c r="L8" s="432"/>
      <c r="M8" s="432"/>
      <c r="N8" s="432"/>
      <c r="O8" s="432"/>
      <c r="P8" s="432"/>
      <c r="Q8" s="433"/>
      <c r="R8" s="361" t="s">
        <v>228</v>
      </c>
      <c r="S8" s="361" t="s">
        <v>1731</v>
      </c>
      <c r="T8" s="676" t="s">
        <v>228</v>
      </c>
      <c r="U8" s="432"/>
      <c r="V8" s="433"/>
    </row>
    <row r="9" spans="1:22" ht="63">
      <c r="B9" s="677" t="s">
        <v>1512</v>
      </c>
      <c r="C9" s="427"/>
      <c r="D9" s="362" t="s">
        <v>1513</v>
      </c>
      <c r="E9" s="362" t="s">
        <v>1514</v>
      </c>
      <c r="F9" s="362" t="s">
        <v>1515</v>
      </c>
      <c r="G9" s="362" t="s">
        <v>1516</v>
      </c>
      <c r="H9" s="670" t="s">
        <v>1732</v>
      </c>
      <c r="I9" s="427"/>
      <c r="J9" s="670" t="s">
        <v>1733</v>
      </c>
      <c r="K9" s="427"/>
      <c r="L9" s="362" t="s">
        <v>1519</v>
      </c>
      <c r="M9" s="362" t="s">
        <v>1734</v>
      </c>
      <c r="N9" s="670" t="s">
        <v>1521</v>
      </c>
      <c r="O9" s="427"/>
      <c r="P9" s="362" t="s">
        <v>1522</v>
      </c>
      <c r="Q9" s="362" t="s">
        <v>1523</v>
      </c>
      <c r="R9" s="362" t="s">
        <v>1735</v>
      </c>
      <c r="S9" s="362" t="s">
        <v>1736</v>
      </c>
      <c r="T9" s="678" t="s">
        <v>1737</v>
      </c>
      <c r="U9" s="426"/>
      <c r="V9" s="427"/>
    </row>
    <row r="10" spans="1:22" ht="17.100000000000001" customHeight="1">
      <c r="B10" s="576" t="s">
        <v>2411</v>
      </c>
      <c r="C10" s="426"/>
      <c r="D10" s="426"/>
      <c r="E10" s="427"/>
      <c r="F10" s="671" t="s">
        <v>228</v>
      </c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7"/>
    </row>
    <row r="11" spans="1:22" ht="18">
      <c r="B11" s="575" t="s">
        <v>2003</v>
      </c>
      <c r="C11" s="427"/>
      <c r="D11" s="360" t="s">
        <v>2004</v>
      </c>
      <c r="E11" s="360" t="s">
        <v>560</v>
      </c>
      <c r="F11" s="364">
        <v>28435.58</v>
      </c>
      <c r="G11" s="364">
        <v>0</v>
      </c>
      <c r="H11" s="674">
        <v>0</v>
      </c>
      <c r="I11" s="427"/>
      <c r="J11" s="674">
        <v>0</v>
      </c>
      <c r="K11" s="427"/>
      <c r="L11" s="364">
        <v>0</v>
      </c>
      <c r="M11" s="364">
        <v>9500</v>
      </c>
      <c r="N11" s="674">
        <v>0</v>
      </c>
      <c r="O11" s="427"/>
      <c r="P11" s="364">
        <v>0</v>
      </c>
      <c r="Q11" s="364">
        <v>9371.9500000000007</v>
      </c>
      <c r="R11" s="364">
        <v>0</v>
      </c>
      <c r="S11" s="364">
        <v>-9563.6299999999992</v>
      </c>
      <c r="T11" s="675">
        <v>0</v>
      </c>
      <c r="U11" s="426"/>
      <c r="V11" s="427"/>
    </row>
    <row r="12" spans="1:22" ht="27">
      <c r="B12" s="575" t="s">
        <v>2396</v>
      </c>
      <c r="C12" s="427"/>
      <c r="D12" s="360" t="s">
        <v>2397</v>
      </c>
      <c r="E12" s="360" t="s">
        <v>1924</v>
      </c>
      <c r="F12" s="364">
        <v>892.5</v>
      </c>
      <c r="G12" s="364">
        <v>0</v>
      </c>
      <c r="H12" s="674">
        <v>0</v>
      </c>
      <c r="I12" s="427"/>
      <c r="J12" s="674">
        <v>446.25</v>
      </c>
      <c r="K12" s="427"/>
      <c r="L12" s="364">
        <v>0</v>
      </c>
      <c r="M12" s="364">
        <v>446.25</v>
      </c>
      <c r="N12" s="674">
        <v>0</v>
      </c>
      <c r="O12" s="427"/>
      <c r="P12" s="364">
        <v>0</v>
      </c>
      <c r="Q12" s="364">
        <v>0</v>
      </c>
      <c r="R12" s="364">
        <v>0</v>
      </c>
      <c r="S12" s="364">
        <v>0</v>
      </c>
      <c r="T12" s="675">
        <v>0</v>
      </c>
      <c r="U12" s="426"/>
      <c r="V12" s="427"/>
    </row>
    <row r="13" spans="1:22" ht="18">
      <c r="B13" s="575" t="s">
        <v>2398</v>
      </c>
      <c r="C13" s="427"/>
      <c r="D13" s="360" t="s">
        <v>2399</v>
      </c>
      <c r="E13" s="360" t="s">
        <v>1935</v>
      </c>
      <c r="F13" s="364">
        <v>258157.36</v>
      </c>
      <c r="G13" s="364">
        <v>0</v>
      </c>
      <c r="H13" s="674">
        <v>0</v>
      </c>
      <c r="I13" s="427"/>
      <c r="J13" s="674">
        <v>64539.34</v>
      </c>
      <c r="K13" s="427"/>
      <c r="L13" s="364">
        <v>0</v>
      </c>
      <c r="M13" s="364">
        <v>193617.68</v>
      </c>
      <c r="N13" s="674">
        <v>0</v>
      </c>
      <c r="O13" s="427"/>
      <c r="P13" s="364">
        <v>0</v>
      </c>
      <c r="Q13" s="364">
        <v>0</v>
      </c>
      <c r="R13" s="364">
        <v>0</v>
      </c>
      <c r="S13" s="364">
        <v>-0.34</v>
      </c>
      <c r="T13" s="675">
        <v>0</v>
      </c>
      <c r="U13" s="426"/>
      <c r="V13" s="427"/>
    </row>
    <row r="14" spans="1:22" ht="18">
      <c r="B14" s="575" t="s">
        <v>2400</v>
      </c>
      <c r="C14" s="427"/>
      <c r="D14" s="360" t="s">
        <v>2401</v>
      </c>
      <c r="E14" s="360" t="s">
        <v>1947</v>
      </c>
      <c r="F14" s="364">
        <v>29424</v>
      </c>
      <c r="G14" s="364">
        <v>0</v>
      </c>
      <c r="H14" s="674">
        <v>0</v>
      </c>
      <c r="I14" s="427"/>
      <c r="J14" s="674">
        <v>29424</v>
      </c>
      <c r="K14" s="427"/>
      <c r="L14" s="364">
        <v>0</v>
      </c>
      <c r="M14" s="364">
        <v>0</v>
      </c>
      <c r="N14" s="674">
        <v>0</v>
      </c>
      <c r="O14" s="427"/>
      <c r="P14" s="364">
        <v>0</v>
      </c>
      <c r="Q14" s="364">
        <v>0</v>
      </c>
      <c r="R14" s="364">
        <v>0</v>
      </c>
      <c r="S14" s="364">
        <v>0</v>
      </c>
      <c r="T14" s="675">
        <v>0</v>
      </c>
      <c r="U14" s="426"/>
      <c r="V14" s="427"/>
    </row>
    <row r="15" spans="1:22">
      <c r="B15" s="575" t="s">
        <v>2402</v>
      </c>
      <c r="C15" s="427"/>
      <c r="D15" s="360" t="s">
        <v>2610</v>
      </c>
      <c r="E15" s="360" t="s">
        <v>827</v>
      </c>
      <c r="F15" s="364">
        <v>0</v>
      </c>
      <c r="G15" s="364">
        <v>47500</v>
      </c>
      <c r="H15" s="674">
        <v>0</v>
      </c>
      <c r="I15" s="427"/>
      <c r="J15" s="674">
        <v>0</v>
      </c>
      <c r="K15" s="427"/>
      <c r="L15" s="364">
        <v>0</v>
      </c>
      <c r="M15" s="364">
        <v>0</v>
      </c>
      <c r="N15" s="674">
        <v>0</v>
      </c>
      <c r="O15" s="427"/>
      <c r="P15" s="364">
        <v>0</v>
      </c>
      <c r="Q15" s="364">
        <v>16500</v>
      </c>
      <c r="R15" s="364">
        <v>0</v>
      </c>
      <c r="S15" s="364">
        <v>64000</v>
      </c>
      <c r="T15" s="675">
        <v>0</v>
      </c>
      <c r="U15" s="426"/>
      <c r="V15" s="427"/>
    </row>
    <row r="16" spans="1:22">
      <c r="B16" s="576" t="s">
        <v>2412</v>
      </c>
      <c r="C16" s="426"/>
      <c r="D16" s="426"/>
      <c r="E16" s="427"/>
      <c r="F16" s="363">
        <v>316909.44</v>
      </c>
      <c r="G16" s="363">
        <v>47500</v>
      </c>
      <c r="H16" s="672">
        <v>0</v>
      </c>
      <c r="I16" s="427"/>
      <c r="J16" s="672">
        <v>94409.59</v>
      </c>
      <c r="K16" s="427"/>
      <c r="L16" s="363">
        <v>0</v>
      </c>
      <c r="M16" s="363">
        <v>203563.93</v>
      </c>
      <c r="N16" s="672">
        <v>0</v>
      </c>
      <c r="O16" s="427"/>
      <c r="P16" s="363">
        <v>0</v>
      </c>
      <c r="Q16" s="363">
        <v>25871.95</v>
      </c>
      <c r="R16" s="363">
        <v>0</v>
      </c>
      <c r="S16" s="363">
        <v>54436.03</v>
      </c>
      <c r="T16" s="673">
        <v>0</v>
      </c>
      <c r="U16" s="426"/>
      <c r="V16" s="427"/>
    </row>
    <row r="17" spans="2:22" ht="17.100000000000001" customHeight="1">
      <c r="B17" s="576" t="s">
        <v>2619</v>
      </c>
      <c r="C17" s="426"/>
      <c r="D17" s="426"/>
      <c r="E17" s="427"/>
      <c r="F17" s="671" t="s">
        <v>228</v>
      </c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7"/>
    </row>
    <row r="18" spans="2:22" ht="18">
      <c r="B18" s="575" t="s">
        <v>2003</v>
      </c>
      <c r="C18" s="427"/>
      <c r="D18" s="360" t="s">
        <v>2004</v>
      </c>
      <c r="E18" s="360" t="s">
        <v>560</v>
      </c>
      <c r="F18" s="364">
        <v>273210.96000000002</v>
      </c>
      <c r="G18" s="364">
        <v>46000</v>
      </c>
      <c r="H18" s="674">
        <v>0</v>
      </c>
      <c r="I18" s="427"/>
      <c r="J18" s="674">
        <v>76500</v>
      </c>
      <c r="K18" s="427"/>
      <c r="L18" s="364">
        <v>0</v>
      </c>
      <c r="M18" s="364">
        <v>102990.73</v>
      </c>
      <c r="N18" s="674">
        <v>0</v>
      </c>
      <c r="O18" s="427"/>
      <c r="P18" s="364">
        <v>0</v>
      </c>
      <c r="Q18" s="364">
        <v>0</v>
      </c>
      <c r="R18" s="364">
        <v>0</v>
      </c>
      <c r="S18" s="364">
        <v>-47720.23</v>
      </c>
      <c r="T18" s="675">
        <v>0</v>
      </c>
      <c r="U18" s="426"/>
      <c r="V18" s="427"/>
    </row>
    <row r="19" spans="2:22" ht="27">
      <c r="B19" s="575" t="s">
        <v>2396</v>
      </c>
      <c r="C19" s="427"/>
      <c r="D19" s="360" t="s">
        <v>2397</v>
      </c>
      <c r="E19" s="360" t="s">
        <v>1924</v>
      </c>
      <c r="F19" s="364">
        <v>443072.92</v>
      </c>
      <c r="G19" s="364">
        <v>0</v>
      </c>
      <c r="H19" s="674">
        <v>0</v>
      </c>
      <c r="I19" s="427"/>
      <c r="J19" s="674">
        <v>110985.74</v>
      </c>
      <c r="K19" s="427"/>
      <c r="L19" s="364">
        <v>0</v>
      </c>
      <c r="M19" s="364">
        <v>332739.46000000002</v>
      </c>
      <c r="N19" s="674">
        <v>0</v>
      </c>
      <c r="O19" s="427"/>
      <c r="P19" s="364">
        <v>0</v>
      </c>
      <c r="Q19" s="364">
        <v>0</v>
      </c>
      <c r="R19" s="364">
        <v>0</v>
      </c>
      <c r="S19" s="364">
        <v>652.28</v>
      </c>
      <c r="T19" s="675">
        <v>0</v>
      </c>
      <c r="U19" s="426"/>
      <c r="V19" s="427"/>
    </row>
    <row r="20" spans="2:22" ht="18">
      <c r="B20" s="575" t="s">
        <v>2398</v>
      </c>
      <c r="C20" s="427"/>
      <c r="D20" s="360" t="s">
        <v>2399</v>
      </c>
      <c r="E20" s="360" t="s">
        <v>1935</v>
      </c>
      <c r="F20" s="364">
        <v>10049.07</v>
      </c>
      <c r="G20" s="364">
        <v>0</v>
      </c>
      <c r="H20" s="674">
        <v>0</v>
      </c>
      <c r="I20" s="427"/>
      <c r="J20" s="674">
        <v>2512.27</v>
      </c>
      <c r="K20" s="427"/>
      <c r="L20" s="364">
        <v>0</v>
      </c>
      <c r="M20" s="364">
        <v>5024.54</v>
      </c>
      <c r="N20" s="674">
        <v>0</v>
      </c>
      <c r="O20" s="427"/>
      <c r="P20" s="364">
        <v>0</v>
      </c>
      <c r="Q20" s="364">
        <v>0</v>
      </c>
      <c r="R20" s="364">
        <v>0</v>
      </c>
      <c r="S20" s="364">
        <v>-2512.2600000000002</v>
      </c>
      <c r="T20" s="675">
        <v>0</v>
      </c>
      <c r="U20" s="426"/>
      <c r="V20" s="427"/>
    </row>
    <row r="21" spans="2:22" ht="18">
      <c r="B21" s="575" t="s">
        <v>2400</v>
      </c>
      <c r="C21" s="427"/>
      <c r="D21" s="360" t="s">
        <v>2401</v>
      </c>
      <c r="E21" s="360" t="s">
        <v>1947</v>
      </c>
      <c r="F21" s="364">
        <v>10230</v>
      </c>
      <c r="G21" s="364">
        <v>0</v>
      </c>
      <c r="H21" s="674">
        <v>0</v>
      </c>
      <c r="I21" s="427"/>
      <c r="J21" s="674">
        <v>10230</v>
      </c>
      <c r="K21" s="427"/>
      <c r="L21" s="364">
        <v>0</v>
      </c>
      <c r="M21" s="364">
        <v>0</v>
      </c>
      <c r="N21" s="674">
        <v>0</v>
      </c>
      <c r="O21" s="427"/>
      <c r="P21" s="364">
        <v>0</v>
      </c>
      <c r="Q21" s="364">
        <v>0</v>
      </c>
      <c r="R21" s="364">
        <v>0</v>
      </c>
      <c r="S21" s="364">
        <v>0</v>
      </c>
      <c r="T21" s="675">
        <v>0</v>
      </c>
      <c r="U21" s="426"/>
      <c r="V21" s="427"/>
    </row>
    <row r="22" spans="2:22">
      <c r="B22" s="575" t="s">
        <v>2402</v>
      </c>
      <c r="C22" s="427"/>
      <c r="D22" s="360" t="s">
        <v>2610</v>
      </c>
      <c r="E22" s="360" t="s">
        <v>827</v>
      </c>
      <c r="F22" s="364">
        <v>59608.97</v>
      </c>
      <c r="G22" s="364">
        <v>0</v>
      </c>
      <c r="H22" s="674">
        <v>0</v>
      </c>
      <c r="I22" s="427"/>
      <c r="J22" s="674">
        <v>21774.97</v>
      </c>
      <c r="K22" s="427"/>
      <c r="L22" s="364">
        <v>0</v>
      </c>
      <c r="M22" s="364">
        <v>3900</v>
      </c>
      <c r="N22" s="674">
        <v>0</v>
      </c>
      <c r="O22" s="427"/>
      <c r="P22" s="364">
        <v>0</v>
      </c>
      <c r="Q22" s="364">
        <v>0</v>
      </c>
      <c r="R22" s="364">
        <v>0</v>
      </c>
      <c r="S22" s="364">
        <v>-33934</v>
      </c>
      <c r="T22" s="675">
        <v>0</v>
      </c>
      <c r="U22" s="426"/>
      <c r="V22" s="427"/>
    </row>
    <row r="23" spans="2:22" ht="18">
      <c r="B23" s="575" t="s">
        <v>2403</v>
      </c>
      <c r="C23" s="427"/>
      <c r="D23" s="360" t="s">
        <v>2388</v>
      </c>
      <c r="E23" s="360" t="s">
        <v>2404</v>
      </c>
      <c r="F23" s="364">
        <v>147507.74</v>
      </c>
      <c r="G23" s="364">
        <v>0</v>
      </c>
      <c r="H23" s="674">
        <v>0</v>
      </c>
      <c r="I23" s="427"/>
      <c r="J23" s="674">
        <v>0</v>
      </c>
      <c r="K23" s="427"/>
      <c r="L23" s="364">
        <v>0</v>
      </c>
      <c r="M23" s="364">
        <v>147534.95000000001</v>
      </c>
      <c r="N23" s="674">
        <v>0</v>
      </c>
      <c r="O23" s="427"/>
      <c r="P23" s="364">
        <v>0</v>
      </c>
      <c r="Q23" s="364">
        <v>0</v>
      </c>
      <c r="R23" s="364">
        <v>0</v>
      </c>
      <c r="S23" s="364">
        <v>27.21</v>
      </c>
      <c r="T23" s="675">
        <v>0</v>
      </c>
      <c r="U23" s="426"/>
      <c r="V23" s="427"/>
    </row>
    <row r="24" spans="2:22" ht="27">
      <c r="B24" s="575" t="s">
        <v>2611</v>
      </c>
      <c r="C24" s="427"/>
      <c r="D24" s="360" t="s">
        <v>2612</v>
      </c>
      <c r="E24" s="360" t="s">
        <v>1941</v>
      </c>
      <c r="F24" s="364">
        <v>9544.2999999999993</v>
      </c>
      <c r="G24" s="364">
        <v>0</v>
      </c>
      <c r="H24" s="674">
        <v>0</v>
      </c>
      <c r="I24" s="427"/>
      <c r="J24" s="674">
        <v>4798.3</v>
      </c>
      <c r="K24" s="427"/>
      <c r="L24" s="364">
        <v>0</v>
      </c>
      <c r="M24" s="364">
        <v>4746</v>
      </c>
      <c r="N24" s="674">
        <v>0</v>
      </c>
      <c r="O24" s="427"/>
      <c r="P24" s="364">
        <v>0</v>
      </c>
      <c r="Q24" s="364">
        <v>0</v>
      </c>
      <c r="R24" s="364">
        <v>0</v>
      </c>
      <c r="S24" s="364">
        <v>0</v>
      </c>
      <c r="T24" s="675">
        <v>0</v>
      </c>
      <c r="U24" s="426"/>
      <c r="V24" s="427"/>
    </row>
    <row r="25" spans="2:22">
      <c r="B25" s="576" t="s">
        <v>2620</v>
      </c>
      <c r="C25" s="426"/>
      <c r="D25" s="426"/>
      <c r="E25" s="427"/>
      <c r="F25" s="363">
        <v>953223.96</v>
      </c>
      <c r="G25" s="363">
        <v>46000</v>
      </c>
      <c r="H25" s="672">
        <v>0</v>
      </c>
      <c r="I25" s="427"/>
      <c r="J25" s="672">
        <v>226801.28</v>
      </c>
      <c r="K25" s="427"/>
      <c r="L25" s="363">
        <v>0</v>
      </c>
      <c r="M25" s="363">
        <v>596935.68000000005</v>
      </c>
      <c r="N25" s="672">
        <v>0</v>
      </c>
      <c r="O25" s="427"/>
      <c r="P25" s="363">
        <v>0</v>
      </c>
      <c r="Q25" s="363">
        <v>0</v>
      </c>
      <c r="R25" s="363">
        <v>0</v>
      </c>
      <c r="S25" s="363">
        <v>-83487</v>
      </c>
      <c r="T25" s="673">
        <v>0</v>
      </c>
      <c r="U25" s="426"/>
      <c r="V25" s="427"/>
    </row>
    <row r="26" spans="2:22">
      <c r="B26" s="576" t="s">
        <v>1738</v>
      </c>
      <c r="C26" s="426"/>
      <c r="D26" s="426"/>
      <c r="E26" s="427"/>
      <c r="F26" s="363">
        <v>1270133.3999999999</v>
      </c>
      <c r="G26" s="363">
        <v>93500</v>
      </c>
      <c r="H26" s="672">
        <v>0</v>
      </c>
      <c r="I26" s="427"/>
      <c r="J26" s="672">
        <v>321210.87</v>
      </c>
      <c r="K26" s="427"/>
      <c r="L26" s="363">
        <v>0</v>
      </c>
      <c r="M26" s="363">
        <v>800499.61</v>
      </c>
      <c r="N26" s="672">
        <v>0</v>
      </c>
      <c r="O26" s="427"/>
      <c r="P26" s="363">
        <v>0</v>
      </c>
      <c r="Q26" s="363">
        <v>25871.95</v>
      </c>
      <c r="R26" s="363">
        <v>0</v>
      </c>
      <c r="S26" s="363">
        <v>-29050.97</v>
      </c>
      <c r="T26" s="673">
        <v>0</v>
      </c>
      <c r="U26" s="426"/>
      <c r="V26" s="427"/>
    </row>
    <row r="27" spans="2:22" ht="0" hidden="1" customHeight="1"/>
    <row r="28" spans="2:22" ht="15.2" customHeight="1"/>
    <row r="33" s="308" customFormat="1"/>
    <row r="34" s="308" customFormat="1"/>
    <row r="35" s="308" customFormat="1"/>
    <row r="36" s="308" customFormat="1"/>
    <row r="37" s="308" customFormat="1"/>
    <row r="38" s="308" customFormat="1"/>
    <row r="39" s="308" customFormat="1"/>
    <row r="40" s="308" customFormat="1"/>
    <row r="41" s="308" customFormat="1"/>
    <row r="42" s="308" customFormat="1"/>
    <row r="43" s="308" customFormat="1"/>
    <row r="44" s="308" customFormat="1"/>
    <row r="45" s="308" customFormat="1"/>
    <row r="46" s="308" customFormat="1"/>
    <row r="47" s="308" customFormat="1"/>
    <row r="48" s="308" customFormat="1"/>
    <row r="49" s="308" customFormat="1"/>
    <row r="50" s="308" customFormat="1"/>
    <row r="51" s="308" customFormat="1"/>
    <row r="52" s="308" customFormat="1"/>
    <row r="53" s="308" customFormat="1"/>
    <row r="54" s="308" customFormat="1"/>
    <row r="55" s="308" customFormat="1"/>
    <row r="56" s="308" customFormat="1"/>
    <row r="57" s="308" customFormat="1"/>
    <row r="58" s="308" customFormat="1"/>
    <row r="59" s="308" customFormat="1"/>
    <row r="60" s="308" customFormat="1"/>
    <row r="61" s="308" customFormat="1"/>
    <row r="62" s="308" customFormat="1"/>
    <row r="63" s="308" customFormat="1"/>
    <row r="64" s="308" customFormat="1"/>
    <row r="65" s="308" customFormat="1"/>
    <row r="66" s="308" customFormat="1"/>
    <row r="67" s="308" customFormat="1"/>
    <row r="68" s="308" customFormat="1"/>
    <row r="69" s="308" customFormat="1"/>
    <row r="70" s="308" customFormat="1"/>
    <row r="71" s="308" customFormat="1"/>
    <row r="72" s="308" customFormat="1"/>
    <row r="73" s="308" customFormat="1"/>
    <row r="74" s="308" customFormat="1"/>
    <row r="75" s="308" customFormat="1"/>
    <row r="76" s="308" customFormat="1"/>
    <row r="77" s="308" customFormat="1"/>
    <row r="78" s="308" customFormat="1"/>
    <row r="79" s="308" customFormat="1"/>
    <row r="80" s="308" customFormat="1"/>
    <row r="81" s="308" customFormat="1"/>
    <row r="82" s="308" customFormat="1"/>
    <row r="83" s="308" customFormat="1"/>
    <row r="84" s="308" customFormat="1"/>
    <row r="85" s="308" customFormat="1"/>
    <row r="97" s="308" customFormat="1"/>
    <row r="98" s="308" customFormat="1"/>
    <row r="99" s="308" customFormat="1"/>
    <row r="100" s="308" customFormat="1"/>
    <row r="101" s="308" customFormat="1"/>
    <row r="102" s="308" customFormat="1"/>
    <row r="103" s="308" customFormat="1"/>
    <row r="104" s="308" customFormat="1"/>
    <row r="105" s="308" customFormat="1"/>
    <row r="106" s="308" customFormat="1"/>
    <row r="107" s="308" customFormat="1"/>
    <row r="108" s="308" customFormat="1"/>
    <row r="109" s="308" customFormat="1"/>
    <row r="110" s="308" customFormat="1"/>
    <row r="111" s="308" customFormat="1"/>
    <row r="112" s="308" customFormat="1"/>
    <row r="113" s="308" customFormat="1"/>
    <row r="114" s="308" customFormat="1"/>
    <row r="115" s="308" customFormat="1"/>
    <row r="116" s="308" customFormat="1"/>
    <row r="117" s="308" customFormat="1"/>
    <row r="118" s="308" customFormat="1"/>
    <row r="119" s="308" customFormat="1"/>
    <row r="120" s="308" customFormat="1"/>
    <row r="121" s="308" customFormat="1"/>
    <row r="122" s="308" customFormat="1"/>
    <row r="123" s="308" customFormat="1"/>
    <row r="124" s="308" customFormat="1"/>
    <row r="125" s="308" customFormat="1"/>
    <row r="126" s="308" customFormat="1"/>
    <row r="127" s="308" customFormat="1"/>
    <row r="128" s="308" customFormat="1"/>
    <row r="129" s="308" customFormat="1"/>
    <row r="130" s="308" customFormat="1"/>
    <row r="131" s="308" customFormat="1"/>
    <row r="132" s="308" customFormat="1"/>
    <row r="133" s="308" customFormat="1"/>
    <row r="134" s="308" customFormat="1"/>
    <row r="135" s="308" customFormat="1"/>
    <row r="136" s="308" customFormat="1"/>
  </sheetData>
  <mergeCells count="92">
    <mergeCell ref="H16:I16"/>
    <mergeCell ref="J16:K16"/>
    <mergeCell ref="N16:O16"/>
    <mergeCell ref="T16:V16"/>
    <mergeCell ref="J12:K12"/>
    <mergeCell ref="N12:O12"/>
    <mergeCell ref="T12:V12"/>
    <mergeCell ref="H13:I13"/>
    <mergeCell ref="J13:K13"/>
    <mergeCell ref="N13:O13"/>
    <mergeCell ref="T13:V13"/>
    <mergeCell ref="T9:V9"/>
    <mergeCell ref="F10:V10"/>
    <mergeCell ref="H11:I11"/>
    <mergeCell ref="J11:K11"/>
    <mergeCell ref="N11:O11"/>
    <mergeCell ref="T11:V11"/>
    <mergeCell ref="B9:C9"/>
    <mergeCell ref="H9:I9"/>
    <mergeCell ref="J9:K9"/>
    <mergeCell ref="B10:E10"/>
    <mergeCell ref="N9:O9"/>
    <mergeCell ref="O1:T1"/>
    <mergeCell ref="O2:T2"/>
    <mergeCell ref="A4:T4"/>
    <mergeCell ref="C6:H6"/>
    <mergeCell ref="B8:E8"/>
    <mergeCell ref="G8:Q8"/>
    <mergeCell ref="T8:V8"/>
    <mergeCell ref="A1:J1"/>
    <mergeCell ref="T18:V18"/>
    <mergeCell ref="H20:I20"/>
    <mergeCell ref="J20:K20"/>
    <mergeCell ref="N20:O20"/>
    <mergeCell ref="J24:K24"/>
    <mergeCell ref="N24:O24"/>
    <mergeCell ref="T24:V24"/>
    <mergeCell ref="H23:I23"/>
    <mergeCell ref="H22:I22"/>
    <mergeCell ref="J22:K22"/>
    <mergeCell ref="N22:O22"/>
    <mergeCell ref="T22:V22"/>
    <mergeCell ref="T23:V23"/>
    <mergeCell ref="H24:I24"/>
    <mergeCell ref="H26:I26"/>
    <mergeCell ref="J26:K26"/>
    <mergeCell ref="N26:O26"/>
    <mergeCell ref="T26:V26"/>
    <mergeCell ref="T19:V19"/>
    <mergeCell ref="H21:I21"/>
    <mergeCell ref="J21:K21"/>
    <mergeCell ref="N21:O21"/>
    <mergeCell ref="T21:V21"/>
    <mergeCell ref="T20:V20"/>
    <mergeCell ref="H15:I15"/>
    <mergeCell ref="J15:K15"/>
    <mergeCell ref="N15:O15"/>
    <mergeCell ref="T15:V15"/>
    <mergeCell ref="H12:I12"/>
    <mergeCell ref="H14:I14"/>
    <mergeCell ref="J14:K14"/>
    <mergeCell ref="N14:O14"/>
    <mergeCell ref="T14:V14"/>
    <mergeCell ref="B26:E26"/>
    <mergeCell ref="B11:C11"/>
    <mergeCell ref="B12:C12"/>
    <mergeCell ref="B13:C13"/>
    <mergeCell ref="B14:C14"/>
    <mergeCell ref="B25:E25"/>
    <mergeCell ref="B15:C15"/>
    <mergeCell ref="B21:C21"/>
    <mergeCell ref="B18:C18"/>
    <mergeCell ref="B19:C19"/>
    <mergeCell ref="B20:C20"/>
    <mergeCell ref="B22:C22"/>
    <mergeCell ref="B23:C23"/>
    <mergeCell ref="B16:E16"/>
    <mergeCell ref="B17:E17"/>
    <mergeCell ref="F17:V17"/>
    <mergeCell ref="B24:C24"/>
    <mergeCell ref="H25:I25"/>
    <mergeCell ref="J25:K25"/>
    <mergeCell ref="N25:O25"/>
    <mergeCell ref="T25:V25"/>
    <mergeCell ref="H19:I19"/>
    <mergeCell ref="J19:K19"/>
    <mergeCell ref="N19:O19"/>
    <mergeCell ref="J23:K23"/>
    <mergeCell ref="N23:O23"/>
    <mergeCell ref="H18:I18"/>
    <mergeCell ref="J18:K18"/>
    <mergeCell ref="N18:O18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5476339 &amp;C&amp;"Segoe UI,Regular"&amp;8Seite &amp;P von &amp;N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2:L6"/>
  <sheetViews>
    <sheetView showGridLines="0" zoomScaleNormal="100" workbookViewId="0">
      <selection activeCell="N10" sqref="N10"/>
    </sheetView>
  </sheetViews>
  <sheetFormatPr baseColWidth="10" defaultRowHeight="15"/>
  <cols>
    <col min="1" max="1" width="6" style="129" customWidth="1"/>
    <col min="2" max="2" width="17.28515625" style="129" customWidth="1"/>
    <col min="3" max="3" width="20.85546875" style="129" customWidth="1"/>
    <col min="4" max="4" width="10.5703125" style="129" customWidth="1"/>
    <col min="5" max="9" width="10.28515625" style="129" customWidth="1"/>
    <col min="10" max="11" width="7.85546875" style="129" customWidth="1"/>
    <col min="12" max="12" width="18" style="129" customWidth="1"/>
    <col min="13" max="16384" width="11.42578125" style="129"/>
  </cols>
  <sheetData>
    <row r="2" spans="1:12" s="2" customFormat="1" ht="15" customHeight="1">
      <c r="A2" s="679" t="s">
        <v>1172</v>
      </c>
      <c r="B2" s="679"/>
      <c r="C2" s="679"/>
      <c r="D2" s="1"/>
      <c r="E2" s="1"/>
      <c r="F2" s="1"/>
      <c r="G2" s="1"/>
      <c r="H2" s="1"/>
      <c r="I2" s="1"/>
      <c r="J2" s="1"/>
      <c r="K2" s="1"/>
    </row>
    <row r="3" spans="1:12" s="2" customForma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2" s="130" customFormat="1" ht="45" customHeight="1">
      <c r="A4" s="417" t="s">
        <v>2621</v>
      </c>
      <c r="B4" s="418" t="s">
        <v>1173</v>
      </c>
      <c r="C4" s="417" t="s">
        <v>1174</v>
      </c>
      <c r="D4" s="418" t="s">
        <v>2622</v>
      </c>
      <c r="E4" s="418" t="s">
        <v>1175</v>
      </c>
      <c r="F4" s="418" t="s">
        <v>2623</v>
      </c>
      <c r="G4" s="418" t="s">
        <v>1685</v>
      </c>
      <c r="H4" s="418" t="s">
        <v>2624</v>
      </c>
      <c r="I4" s="418" t="s">
        <v>2625</v>
      </c>
      <c r="J4" s="418" t="s">
        <v>2626</v>
      </c>
      <c r="K4" s="418" t="s">
        <v>2627</v>
      </c>
      <c r="L4" s="418" t="s">
        <v>2628</v>
      </c>
    </row>
    <row r="5" spans="1:12" s="131" customFormat="1" ht="45">
      <c r="A5" s="4">
        <v>1</v>
      </c>
      <c r="B5" s="5" t="s">
        <v>2629</v>
      </c>
      <c r="C5" s="4" t="s">
        <v>2630</v>
      </c>
      <c r="D5" s="6" t="s">
        <v>2631</v>
      </c>
      <c r="E5" s="419">
        <v>300000</v>
      </c>
      <c r="F5" s="419">
        <v>0</v>
      </c>
      <c r="G5" s="419">
        <v>300000</v>
      </c>
      <c r="H5" s="419">
        <v>300000</v>
      </c>
      <c r="I5" s="419">
        <v>0</v>
      </c>
      <c r="J5" s="7" t="s">
        <v>2632</v>
      </c>
      <c r="K5" s="8">
        <v>181.25</v>
      </c>
      <c r="L5" s="420"/>
    </row>
    <row r="6" spans="1:12" s="131" customFormat="1">
      <c r="A6" s="129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</row>
  </sheetData>
  <mergeCells count="1">
    <mergeCell ref="A2:C2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99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12BA7-048D-46E7-BD8A-B9A8F0FA8307}">
  <sheetPr>
    <pageSetUpPr fitToPage="1"/>
  </sheetPr>
  <dimension ref="B1:R59"/>
  <sheetViews>
    <sheetView showGridLines="0" view="pageBreakPreview" zoomScale="85" zoomScaleNormal="100" zoomScaleSheetLayoutView="85" workbookViewId="0">
      <selection sqref="A1:XFD1048576"/>
    </sheetView>
  </sheetViews>
  <sheetFormatPr baseColWidth="10" defaultRowHeight="15"/>
  <cols>
    <col min="1" max="1" width="4" style="129" customWidth="1"/>
    <col min="2" max="2" width="1.85546875" style="129" customWidth="1"/>
    <col min="3" max="3" width="3.140625" style="129" customWidth="1"/>
    <col min="4" max="4" width="58.7109375" style="129" customWidth="1"/>
    <col min="5" max="7" width="11.42578125" style="129"/>
    <col min="8" max="8" width="4" style="129" customWidth="1"/>
    <col min="9" max="9" width="1.85546875" style="129" customWidth="1"/>
    <col min="10" max="10" width="3.140625" style="129" customWidth="1"/>
    <col min="11" max="11" width="58.7109375" style="129" customWidth="1"/>
    <col min="12" max="16384" width="11.42578125" style="129"/>
  </cols>
  <sheetData>
    <row r="1" spans="2:18" ht="53.25" customHeight="1">
      <c r="B1" s="276" t="s">
        <v>1686</v>
      </c>
      <c r="I1" s="276"/>
    </row>
    <row r="2" spans="2:18" ht="18">
      <c r="B2" s="25" t="s">
        <v>2633</v>
      </c>
      <c r="C2" s="26"/>
      <c r="D2" s="27"/>
      <c r="E2" s="28"/>
      <c r="F2" s="28"/>
      <c r="I2" s="25" t="s">
        <v>2634</v>
      </c>
      <c r="J2" s="26"/>
      <c r="K2" s="27"/>
      <c r="L2" s="28"/>
      <c r="M2" s="28"/>
    </row>
    <row r="3" spans="2:18" ht="18.75" thickBot="1">
      <c r="B3" s="25"/>
      <c r="C3" s="26"/>
      <c r="D3" s="27"/>
      <c r="E3" s="28"/>
      <c r="F3" s="28"/>
      <c r="I3" s="25"/>
      <c r="J3" s="26"/>
      <c r="K3" s="27"/>
      <c r="L3" s="28"/>
      <c r="M3" s="28"/>
    </row>
    <row r="4" spans="2:18">
      <c r="B4" s="680" t="s">
        <v>1241</v>
      </c>
      <c r="C4" s="681"/>
      <c r="D4" s="681"/>
      <c r="E4" s="684"/>
      <c r="F4" s="684"/>
      <c r="G4" s="685"/>
      <c r="I4" s="680" t="s">
        <v>1241</v>
      </c>
      <c r="J4" s="681"/>
      <c r="K4" s="681"/>
      <c r="L4" s="684"/>
      <c r="M4" s="684"/>
      <c r="N4" s="685"/>
    </row>
    <row r="5" spans="2:18" ht="27.75" thickBot="1">
      <c r="B5" s="682"/>
      <c r="C5" s="683"/>
      <c r="D5" s="683"/>
      <c r="E5" s="29" t="s">
        <v>1687</v>
      </c>
      <c r="F5" s="29" t="s">
        <v>1688</v>
      </c>
      <c r="G5" s="30" t="s">
        <v>1689</v>
      </c>
      <c r="I5" s="682"/>
      <c r="J5" s="683"/>
      <c r="K5" s="683"/>
      <c r="L5" s="29" t="s">
        <v>1687</v>
      </c>
      <c r="M5" s="29" t="s">
        <v>1688</v>
      </c>
      <c r="N5" s="30" t="s">
        <v>1689</v>
      </c>
    </row>
    <row r="6" spans="2:18" ht="15.75" thickBot="1">
      <c r="B6" s="31" t="s">
        <v>1690</v>
      </c>
      <c r="C6" s="32"/>
      <c r="D6" s="32"/>
      <c r="E6" s="33"/>
      <c r="F6" s="33"/>
      <c r="G6" s="34"/>
      <c r="I6" s="31" t="s">
        <v>1690</v>
      </c>
      <c r="J6" s="32"/>
      <c r="K6" s="32"/>
      <c r="L6" s="33"/>
      <c r="M6" s="33"/>
      <c r="N6" s="34"/>
    </row>
    <row r="7" spans="2:18" ht="15.75" thickBot="1">
      <c r="B7" s="27"/>
      <c r="C7" s="35" t="s">
        <v>1691</v>
      </c>
      <c r="D7" s="277"/>
      <c r="E7" s="9">
        <v>3828272.33</v>
      </c>
      <c r="F7" s="10">
        <v>3463700.53</v>
      </c>
      <c r="G7" s="36">
        <f>E7-F7</f>
        <v>364571.80000000028</v>
      </c>
      <c r="I7" s="27"/>
      <c r="J7" s="35" t="s">
        <v>1691</v>
      </c>
      <c r="K7" s="277"/>
      <c r="L7" s="9">
        <f>3227763.98</f>
        <v>3227763.98</v>
      </c>
      <c r="M7" s="10">
        <f>381338.38</f>
        <v>381338.38</v>
      </c>
      <c r="N7" s="36">
        <f>L7-M7</f>
        <v>2846425.6</v>
      </c>
    </row>
    <row r="8" spans="2:18" ht="15.75" thickBot="1">
      <c r="B8" s="27"/>
      <c r="C8" s="37" t="s">
        <v>1692</v>
      </c>
      <c r="D8" s="278"/>
      <c r="E8" s="11">
        <v>3009358.29</v>
      </c>
      <c r="F8" s="12">
        <v>2713733.58</v>
      </c>
      <c r="G8" s="38">
        <f>E8-F8</f>
        <v>295624.70999999996</v>
      </c>
      <c r="I8" s="27"/>
      <c r="J8" s="37" t="s">
        <v>1692</v>
      </c>
      <c r="K8" s="278"/>
      <c r="L8" s="11">
        <f>2917936.45</f>
        <v>2917936.45</v>
      </c>
      <c r="M8" s="12">
        <f>284855.78</f>
        <v>284855.78000000003</v>
      </c>
      <c r="N8" s="36">
        <f>L8-M8</f>
        <v>2633080.67</v>
      </c>
    </row>
    <row r="9" spans="2:18" ht="15.75" thickBot="1">
      <c r="B9" s="39"/>
      <c r="C9" s="40"/>
      <c r="D9" s="41" t="s">
        <v>1693</v>
      </c>
      <c r="E9" s="42">
        <f>E7-E8</f>
        <v>818914.04</v>
      </c>
      <c r="F9" s="43">
        <f>F7-F8</f>
        <v>749966.94999999972</v>
      </c>
      <c r="G9" s="44">
        <f>G7-G8</f>
        <v>68947.090000000317</v>
      </c>
      <c r="I9" s="39"/>
      <c r="J9" s="40"/>
      <c r="K9" s="41" t="s">
        <v>1693</v>
      </c>
      <c r="L9" s="42">
        <f>L7-L8</f>
        <v>309827.5299999998</v>
      </c>
      <c r="M9" s="42">
        <f>M7-M8</f>
        <v>96482.599999999977</v>
      </c>
      <c r="N9" s="42">
        <f>N7-N8</f>
        <v>213344.93000000017</v>
      </c>
    </row>
    <row r="10" spans="2:18">
      <c r="B10" s="27"/>
      <c r="C10" s="35" t="s">
        <v>1694</v>
      </c>
      <c r="D10" s="279"/>
      <c r="E10" s="9">
        <v>590772.04</v>
      </c>
      <c r="F10" s="10">
        <v>589996.54</v>
      </c>
      <c r="G10" s="36">
        <f>E10-F10</f>
        <v>775.5</v>
      </c>
      <c r="I10" s="27"/>
      <c r="J10" s="35" t="s">
        <v>1694</v>
      </c>
      <c r="K10" s="279"/>
      <c r="L10" s="9">
        <v>1017833.64</v>
      </c>
      <c r="M10" s="10">
        <v>91416.8</v>
      </c>
      <c r="N10" s="36">
        <f>L10-M10</f>
        <v>926416.84</v>
      </c>
    </row>
    <row r="11" spans="2:18" ht="15.75" thickBot="1">
      <c r="B11" s="27"/>
      <c r="C11" s="45" t="s">
        <v>1695</v>
      </c>
      <c r="D11" s="280"/>
      <c r="E11" s="11">
        <v>10240.450000000001</v>
      </c>
      <c r="F11" s="12">
        <v>10240.450000000001</v>
      </c>
      <c r="G11" s="38">
        <f>E11-F11</f>
        <v>0</v>
      </c>
      <c r="I11" s="27"/>
      <c r="J11" s="45" t="s">
        <v>1695</v>
      </c>
      <c r="K11" s="280"/>
      <c r="L11" s="11">
        <v>1031649.18</v>
      </c>
      <c r="M11" s="12">
        <v>10297.700000000001</v>
      </c>
      <c r="N11" s="38">
        <f>L11-M11</f>
        <v>1021351.4800000001</v>
      </c>
    </row>
    <row r="12" spans="2:18">
      <c r="B12" s="26"/>
      <c r="C12" s="46"/>
      <c r="D12" s="47" t="s">
        <v>1696</v>
      </c>
      <c r="E12" s="48">
        <f>E10-E11</f>
        <v>580531.59000000008</v>
      </c>
      <c r="F12" s="48">
        <f>F10-F11</f>
        <v>579756.09000000008</v>
      </c>
      <c r="G12" s="44">
        <f>G10-G11</f>
        <v>775.5</v>
      </c>
      <c r="I12" s="26"/>
      <c r="J12" s="46"/>
      <c r="K12" s="47" t="s">
        <v>1696</v>
      </c>
      <c r="L12" s="48"/>
      <c r="M12" s="48"/>
      <c r="N12" s="44"/>
    </row>
    <row r="13" spans="2:18" ht="15.75" thickBot="1">
      <c r="B13" s="39"/>
      <c r="C13" s="40" t="s">
        <v>1242</v>
      </c>
      <c r="D13" s="49" t="s">
        <v>1697</v>
      </c>
      <c r="E13" s="50"/>
      <c r="F13" s="50"/>
      <c r="G13" s="44"/>
      <c r="I13" s="39"/>
      <c r="J13" s="40" t="s">
        <v>1242</v>
      </c>
      <c r="K13" s="49" t="s">
        <v>1697</v>
      </c>
      <c r="L13" s="50">
        <f>L10-L11</f>
        <v>-13815.540000000037</v>
      </c>
      <c r="M13" s="50">
        <f>M10-M11</f>
        <v>81119.100000000006</v>
      </c>
      <c r="N13" s="44">
        <f>N10-N11</f>
        <v>-94934.64000000013</v>
      </c>
      <c r="R13" s="281" t="s">
        <v>1242</v>
      </c>
    </row>
    <row r="14" spans="2:18" ht="15.75" thickBot="1">
      <c r="B14" s="27"/>
      <c r="C14" s="51" t="s">
        <v>1698</v>
      </c>
      <c r="D14" s="52"/>
      <c r="E14" s="282"/>
      <c r="F14" s="283"/>
      <c r="G14" s="284">
        <f>44438.34+77898.41-2644.04</f>
        <v>119692.71</v>
      </c>
      <c r="I14" s="27"/>
      <c r="J14" s="51" t="s">
        <v>1698</v>
      </c>
      <c r="K14" s="52"/>
      <c r="L14" s="282"/>
      <c r="M14" s="283"/>
      <c r="N14" s="284">
        <v>45000</v>
      </c>
    </row>
    <row r="15" spans="2:18" ht="15.75" thickBot="1">
      <c r="B15" s="27"/>
      <c r="C15" s="51" t="s">
        <v>1699</v>
      </c>
      <c r="D15" s="52"/>
      <c r="E15" s="285"/>
      <c r="F15" s="286"/>
      <c r="G15" s="287">
        <f>128981.5</f>
        <v>128981.5</v>
      </c>
      <c r="I15" s="27"/>
      <c r="J15" s="51" t="s">
        <v>1699</v>
      </c>
      <c r="K15" s="52"/>
      <c r="L15" s="285"/>
      <c r="M15" s="286"/>
      <c r="N15" s="287">
        <v>176206.81</v>
      </c>
    </row>
    <row r="16" spans="2:18" ht="15.75" thickBot="1">
      <c r="B16" s="27"/>
      <c r="C16" s="51"/>
      <c r="D16" s="53" t="s">
        <v>1700</v>
      </c>
      <c r="E16" s="54">
        <f>E14-E15</f>
        <v>0</v>
      </c>
      <c r="F16" s="55">
        <f>F14-F15</f>
        <v>0</v>
      </c>
      <c r="G16" s="56">
        <f>G9-G12+G14-G15</f>
        <v>58882.800000000338</v>
      </c>
      <c r="I16" s="27"/>
      <c r="J16" s="51"/>
      <c r="K16" s="53" t="s">
        <v>1700</v>
      </c>
      <c r="L16" s="54"/>
      <c r="M16" s="55"/>
      <c r="N16" s="56">
        <f>N14-N15</f>
        <v>-131206.81</v>
      </c>
    </row>
    <row r="17" spans="2:14" ht="15.75" thickBot="1">
      <c r="B17" s="27"/>
      <c r="C17" s="57"/>
      <c r="D17" s="41" t="s">
        <v>1701</v>
      </c>
      <c r="E17" s="58"/>
      <c r="F17" s="59">
        <f>F9-F12+G16</f>
        <v>229093.65999999997</v>
      </c>
      <c r="G17" s="59"/>
      <c r="I17" s="27"/>
      <c r="J17" s="57"/>
      <c r="K17" s="41" t="s">
        <v>1701</v>
      </c>
      <c r="L17" s="58"/>
      <c r="M17" s="59">
        <f>M9-M13+N16</f>
        <v>-115843.31000000003</v>
      </c>
      <c r="N17" s="59"/>
    </row>
    <row r="18" spans="2:14" ht="15.75" thickBot="1">
      <c r="B18" s="31" t="s">
        <v>1702</v>
      </c>
      <c r="C18" s="61"/>
      <c r="D18" s="62"/>
      <c r="E18" s="63"/>
      <c r="F18" s="63"/>
      <c r="G18" s="63"/>
      <c r="I18" s="31" t="s">
        <v>1702</v>
      </c>
      <c r="J18" s="61"/>
      <c r="K18" s="62"/>
      <c r="L18" s="63"/>
      <c r="M18" s="63"/>
      <c r="N18" s="63"/>
    </row>
    <row r="19" spans="2:14" ht="15.75" thickBot="1">
      <c r="B19" s="26"/>
      <c r="C19" s="64" t="s">
        <v>1703</v>
      </c>
      <c r="D19" s="288"/>
      <c r="E19" s="65"/>
      <c r="F19" s="65"/>
      <c r="G19" s="65"/>
      <c r="I19" s="26"/>
      <c r="J19" s="64" t="s">
        <v>1703</v>
      </c>
      <c r="K19" s="288"/>
      <c r="L19" s="65"/>
      <c r="M19" s="65"/>
      <c r="N19" s="65"/>
    </row>
    <row r="20" spans="2:14" ht="15.75" thickBot="1">
      <c r="B20" s="26"/>
      <c r="C20" s="66"/>
      <c r="D20" s="67" t="s">
        <v>1704</v>
      </c>
      <c r="E20" s="68">
        <f>G9+G12</f>
        <v>69722.590000000317</v>
      </c>
      <c r="F20" s="69">
        <f>F17</f>
        <v>229093.65999999997</v>
      </c>
      <c r="G20" s="70"/>
      <c r="I20" s="26"/>
      <c r="J20" s="66"/>
      <c r="K20" s="67" t="s">
        <v>1704</v>
      </c>
      <c r="L20" s="68">
        <f>N9+N12</f>
        <v>213344.93000000017</v>
      </c>
      <c r="M20" s="69">
        <f>M17</f>
        <v>-115843.31000000003</v>
      </c>
      <c r="N20" s="70"/>
    </row>
    <row r="21" spans="2:14">
      <c r="B21" s="27"/>
      <c r="I21" s="27"/>
    </row>
    <row r="22" spans="2:14" ht="15.75" thickBot="1"/>
    <row r="23" spans="2:14" ht="15.75" thickBot="1">
      <c r="B23" s="71" t="s">
        <v>1705</v>
      </c>
      <c r="C23" s="72"/>
      <c r="D23" s="32"/>
      <c r="E23" s="34"/>
      <c r="I23" s="71" t="s">
        <v>1705</v>
      </c>
      <c r="J23" s="72"/>
      <c r="K23" s="32"/>
      <c r="L23" s="34"/>
    </row>
    <row r="24" spans="2:14" ht="15.75" thickBot="1">
      <c r="B24" s="73"/>
      <c r="C24" s="27"/>
      <c r="D24" s="74" t="s">
        <v>1706</v>
      </c>
      <c r="E24" s="75"/>
      <c r="I24" s="73"/>
      <c r="J24" s="27"/>
      <c r="K24" s="74" t="s">
        <v>1706</v>
      </c>
      <c r="L24" s="75"/>
    </row>
    <row r="25" spans="2:14">
      <c r="B25" s="289"/>
      <c r="C25" s="27"/>
      <c r="D25" s="76" t="s">
        <v>1707</v>
      </c>
      <c r="E25" s="13">
        <v>0</v>
      </c>
      <c r="I25" s="289"/>
      <c r="J25" s="27"/>
      <c r="K25" s="76" t="s">
        <v>1707</v>
      </c>
      <c r="L25" s="13">
        <v>0</v>
      </c>
    </row>
    <row r="26" spans="2:14">
      <c r="B26" s="289"/>
      <c r="C26" s="27"/>
      <c r="D26" s="77" t="s">
        <v>1708</v>
      </c>
      <c r="E26" s="14">
        <v>0</v>
      </c>
      <c r="I26" s="289"/>
      <c r="J26" s="27"/>
      <c r="K26" s="77" t="s">
        <v>1708</v>
      </c>
      <c r="L26" s="14">
        <v>0</v>
      </c>
    </row>
    <row r="27" spans="2:14">
      <c r="B27" s="289"/>
      <c r="C27" s="27"/>
      <c r="D27" s="77" t="s">
        <v>1709</v>
      </c>
      <c r="E27" s="14">
        <v>0</v>
      </c>
      <c r="I27" s="289"/>
      <c r="J27" s="27"/>
      <c r="K27" s="77" t="s">
        <v>1709</v>
      </c>
      <c r="L27" s="14">
        <v>0</v>
      </c>
    </row>
    <row r="28" spans="2:14" ht="15.75" thickBot="1">
      <c r="B28" s="289"/>
      <c r="C28" s="27"/>
      <c r="D28" s="78" t="s">
        <v>1710</v>
      </c>
      <c r="E28" s="15">
        <v>0</v>
      </c>
      <c r="I28" s="289"/>
      <c r="J28" s="27"/>
      <c r="K28" s="78" t="s">
        <v>1710</v>
      </c>
      <c r="L28" s="15">
        <v>0</v>
      </c>
    </row>
    <row r="29" spans="2:14" ht="15.75" thickBot="1">
      <c r="B29" s="289"/>
      <c r="C29" s="31" t="s">
        <v>1711</v>
      </c>
      <c r="D29" s="79" t="s">
        <v>1712</v>
      </c>
      <c r="E29" s="80">
        <f>SUM(E25:E28)</f>
        <v>0</v>
      </c>
      <c r="I29" s="289"/>
      <c r="J29" s="31" t="s">
        <v>1711</v>
      </c>
      <c r="K29" s="79" t="s">
        <v>1712</v>
      </c>
      <c r="L29" s="80">
        <v>0</v>
      </c>
    </row>
    <row r="30" spans="2:14" ht="15.75" thickBot="1">
      <c r="B30" s="289"/>
      <c r="D30" s="81"/>
      <c r="E30" s="288"/>
      <c r="I30" s="289"/>
      <c r="K30" s="81"/>
      <c r="L30" s="288"/>
    </row>
    <row r="31" spans="2:14" ht="15.75" thickBot="1">
      <c r="B31" s="289"/>
      <c r="C31" s="26"/>
      <c r="D31" s="82" t="s">
        <v>1713</v>
      </c>
      <c r="E31" s="83"/>
      <c r="I31" s="289"/>
      <c r="J31" s="26"/>
      <c r="K31" s="82" t="s">
        <v>1713</v>
      </c>
      <c r="L31" s="83"/>
    </row>
    <row r="32" spans="2:14" ht="15.75" thickBot="1">
      <c r="B32" s="290"/>
      <c r="C32" s="31" t="s">
        <v>1714</v>
      </c>
      <c r="D32" s="84" t="s">
        <v>1715</v>
      </c>
      <c r="E32" s="16"/>
      <c r="I32" s="290"/>
      <c r="J32" s="31" t="s">
        <v>1714</v>
      </c>
      <c r="K32" s="84" t="s">
        <v>1715</v>
      </c>
      <c r="L32" s="16"/>
    </row>
    <row r="33" spans="2:13" ht="15.75" thickBot="1"/>
    <row r="34" spans="2:13" ht="15.75" thickBot="1">
      <c r="B34" s="291" t="s">
        <v>1716</v>
      </c>
      <c r="C34" s="292"/>
      <c r="D34" s="292"/>
      <c r="E34" s="293"/>
      <c r="I34" s="291" t="s">
        <v>1716</v>
      </c>
      <c r="J34" s="292"/>
      <c r="K34" s="292"/>
      <c r="L34" s="293"/>
    </row>
    <row r="35" spans="2:13" s="17" customFormat="1" ht="3.75" customHeight="1" thickBot="1">
      <c r="B35" s="276"/>
      <c r="I35" s="276"/>
    </row>
    <row r="36" spans="2:13" s="17" customFormat="1" ht="15.75" customHeight="1" thickBot="1">
      <c r="B36" s="85" t="s">
        <v>1717</v>
      </c>
      <c r="C36" s="86"/>
      <c r="D36" s="87"/>
      <c r="E36" s="88"/>
      <c r="F36" s="89"/>
      <c r="I36" s="85" t="s">
        <v>1717</v>
      </c>
      <c r="J36" s="86"/>
      <c r="K36" s="87"/>
      <c r="L36" s="88"/>
      <c r="M36" s="89"/>
    </row>
    <row r="37" spans="2:13" s="17" customFormat="1" ht="15" customHeight="1" thickBot="1">
      <c r="B37" s="90"/>
      <c r="C37" s="91"/>
      <c r="D37" s="92" t="s">
        <v>1718</v>
      </c>
      <c r="E37" s="16">
        <f>E20+F20</f>
        <v>298816.25000000029</v>
      </c>
      <c r="F37" s="89"/>
      <c r="I37" s="90"/>
      <c r="J37" s="91"/>
      <c r="K37" s="92" t="s">
        <v>1718</v>
      </c>
      <c r="L37" s="16">
        <f>L20+M20</f>
        <v>97501.620000000141</v>
      </c>
      <c r="M37" s="89"/>
    </row>
    <row r="38" spans="2:13" s="17" customFormat="1" ht="15" customHeight="1">
      <c r="B38" s="93" t="s">
        <v>1719</v>
      </c>
      <c r="C38" s="94"/>
      <c r="D38" s="95"/>
      <c r="E38" s="96"/>
      <c r="F38" s="89"/>
      <c r="I38" s="93" t="s">
        <v>1719</v>
      </c>
      <c r="J38" s="94"/>
      <c r="K38" s="95"/>
      <c r="L38" s="96"/>
      <c r="M38" s="89"/>
    </row>
    <row r="39" spans="2:13" s="17" customFormat="1" ht="12.75">
      <c r="B39" s="97"/>
      <c r="C39" s="98" t="s">
        <v>1711</v>
      </c>
      <c r="D39" s="99" t="s">
        <v>1720</v>
      </c>
      <c r="E39" s="14">
        <v>2315268.5099999998</v>
      </c>
      <c r="I39" s="97"/>
      <c r="J39" s="98" t="s">
        <v>1711</v>
      </c>
      <c r="K39" s="99" t="s">
        <v>1720</v>
      </c>
      <c r="L39" s="14">
        <v>2090871.93</v>
      </c>
    </row>
    <row r="40" spans="2:13" s="17" customFormat="1" ht="12.75">
      <c r="B40" s="97"/>
      <c r="C40" s="98" t="s">
        <v>1714</v>
      </c>
      <c r="D40" s="99" t="s">
        <v>1721</v>
      </c>
      <c r="E40" s="14">
        <f>E41+E42</f>
        <v>1346219.72</v>
      </c>
      <c r="I40" s="97"/>
      <c r="J40" s="98" t="s">
        <v>1714</v>
      </c>
      <c r="K40" s="99" t="s">
        <v>1721</v>
      </c>
      <c r="L40" s="14">
        <v>1280542.2</v>
      </c>
    </row>
    <row r="41" spans="2:13" s="17" customFormat="1" ht="12.75">
      <c r="B41" s="18"/>
      <c r="D41" s="100" t="s">
        <v>1722</v>
      </c>
      <c r="E41" s="14">
        <v>0</v>
      </c>
      <c r="I41" s="18"/>
      <c r="K41" s="100" t="s">
        <v>1722</v>
      </c>
      <c r="L41" s="14">
        <v>0</v>
      </c>
    </row>
    <row r="42" spans="2:13" s="17" customFormat="1" ht="12.75">
      <c r="B42" s="18"/>
      <c r="D42" s="101" t="s">
        <v>1723</v>
      </c>
      <c r="E42" s="14">
        <v>1346219.72</v>
      </c>
      <c r="I42" s="18"/>
      <c r="K42" s="101" t="s">
        <v>1723</v>
      </c>
      <c r="L42" s="14">
        <v>1280542.23</v>
      </c>
    </row>
    <row r="43" spans="2:13" s="17" customFormat="1" ht="13.5" thickBot="1">
      <c r="B43" s="19"/>
      <c r="C43" s="102" t="s">
        <v>1724</v>
      </c>
      <c r="D43" s="103" t="s">
        <v>1725</v>
      </c>
      <c r="E43" s="15">
        <v>0</v>
      </c>
      <c r="I43" s="19"/>
      <c r="J43" s="102" t="s">
        <v>1724</v>
      </c>
      <c r="K43" s="103" t="s">
        <v>1725</v>
      </c>
      <c r="L43" s="15">
        <v>0</v>
      </c>
    </row>
    <row r="44" spans="2:13" ht="15.75" thickBot="1"/>
    <row r="45" spans="2:13" ht="15.75" thickBot="1">
      <c r="B45" s="291" t="s">
        <v>1726</v>
      </c>
      <c r="C45" s="292"/>
      <c r="D45" s="292"/>
      <c r="E45" s="293"/>
      <c r="I45" s="291" t="s">
        <v>1726</v>
      </c>
      <c r="J45" s="292"/>
      <c r="K45" s="292"/>
      <c r="L45" s="293"/>
    </row>
    <row r="46" spans="2:13" ht="3.75" customHeight="1" thickBot="1"/>
    <row r="47" spans="2:13">
      <c r="B47" s="294" t="s">
        <v>1727</v>
      </c>
      <c r="C47" s="295"/>
      <c r="D47" s="295"/>
      <c r="E47" s="296"/>
      <c r="I47" s="294" t="s">
        <v>1727</v>
      </c>
      <c r="J47" s="295"/>
      <c r="K47" s="295"/>
      <c r="L47" s="296"/>
    </row>
    <row r="48" spans="2:13">
      <c r="B48" s="297" t="s">
        <v>1728</v>
      </c>
      <c r="E48" s="288"/>
      <c r="I48" s="297" t="s">
        <v>1728</v>
      </c>
      <c r="L48" s="288"/>
    </row>
    <row r="49" spans="2:12" ht="15.75" thickBot="1">
      <c r="B49" s="298" t="s">
        <v>1729</v>
      </c>
      <c r="C49" s="299"/>
      <c r="D49" s="299"/>
      <c r="E49" s="300"/>
      <c r="I49" s="298" t="s">
        <v>1729</v>
      </c>
      <c r="J49" s="299"/>
      <c r="K49" s="299"/>
      <c r="L49" s="300"/>
    </row>
    <row r="50" spans="2:12">
      <c r="B50" s="301"/>
      <c r="C50" s="302"/>
      <c r="D50" s="302"/>
      <c r="E50" s="303"/>
      <c r="I50" s="301"/>
      <c r="J50" s="302"/>
      <c r="K50" s="302"/>
      <c r="L50" s="303"/>
    </row>
    <row r="51" spans="2:12">
      <c r="B51" s="301"/>
      <c r="C51" s="302"/>
      <c r="D51" s="302"/>
      <c r="E51" s="303"/>
      <c r="I51" s="301"/>
      <c r="J51" s="302"/>
      <c r="K51" s="302"/>
      <c r="L51" s="303"/>
    </row>
    <row r="52" spans="2:12">
      <c r="B52" s="301"/>
      <c r="C52" s="302"/>
      <c r="D52" s="302"/>
      <c r="E52" s="303"/>
      <c r="I52" s="301"/>
      <c r="J52" s="302"/>
      <c r="K52" s="302"/>
      <c r="L52" s="303"/>
    </row>
    <row r="53" spans="2:12">
      <c r="B53" s="301"/>
      <c r="C53" s="302"/>
      <c r="D53" s="302"/>
      <c r="E53" s="303"/>
      <c r="I53" s="301"/>
      <c r="J53" s="302"/>
      <c r="K53" s="302"/>
      <c r="L53" s="303"/>
    </row>
    <row r="54" spans="2:12">
      <c r="B54" s="301"/>
      <c r="C54" s="302"/>
      <c r="D54" s="302"/>
      <c r="E54" s="303"/>
      <c r="I54" s="301"/>
      <c r="J54" s="302"/>
      <c r="K54" s="302"/>
      <c r="L54" s="303"/>
    </row>
    <row r="55" spans="2:12">
      <c r="B55" s="301"/>
      <c r="C55" s="302"/>
      <c r="D55" s="302"/>
      <c r="E55" s="303"/>
      <c r="I55" s="301"/>
      <c r="J55" s="302"/>
      <c r="K55" s="302"/>
      <c r="L55" s="303"/>
    </row>
    <row r="56" spans="2:12">
      <c r="B56" s="301"/>
      <c r="C56" s="302"/>
      <c r="D56" s="302"/>
      <c r="E56" s="303"/>
      <c r="I56" s="301"/>
      <c r="J56" s="302"/>
      <c r="K56" s="302"/>
      <c r="L56" s="303"/>
    </row>
    <row r="57" spans="2:12">
      <c r="B57" s="301"/>
      <c r="C57" s="302"/>
      <c r="D57" s="302"/>
      <c r="E57" s="303"/>
      <c r="I57" s="301"/>
      <c r="J57" s="302"/>
      <c r="K57" s="302"/>
      <c r="L57" s="303"/>
    </row>
    <row r="58" spans="2:12">
      <c r="B58" s="301"/>
      <c r="C58" s="302"/>
      <c r="D58" s="302"/>
      <c r="E58" s="303"/>
      <c r="I58" s="301"/>
      <c r="J58" s="302"/>
      <c r="K58" s="302"/>
      <c r="L58" s="303"/>
    </row>
    <row r="59" spans="2:12" ht="15.75" thickBot="1">
      <c r="B59" s="304"/>
      <c r="C59" s="305"/>
      <c r="D59" s="305"/>
      <c r="E59" s="306"/>
      <c r="I59" s="304"/>
      <c r="J59" s="305"/>
      <c r="K59" s="305"/>
      <c r="L59" s="306"/>
    </row>
  </sheetData>
  <protectedRanges>
    <protectedRange sqref="B50:E59" name="Bereich1_3"/>
    <protectedRange sqref="L7:M8 L10:M11 L14:M15 L25:L28 L32 L37 L39:L43 E7:F8 E10:F11 E14:F15 E25:E28 E32 E37 E39:E43" name="Bereich1_1_2"/>
    <protectedRange sqref="I50:L59" name="Bereich1_3_1"/>
  </protectedRanges>
  <mergeCells count="4">
    <mergeCell ref="B4:D5"/>
    <mergeCell ref="E4:G4"/>
    <mergeCell ref="I4:K5"/>
    <mergeCell ref="L4:N4"/>
  </mergeCells>
  <pageMargins left="0.39370078740157483" right="0.39370078740157483" top="0.39370078740157483" bottom="0.39370078740157483" header="0.31496062992125984" footer="0.31496062992125984"/>
  <pageSetup paperSize="9" scale="59" orientation="landscape" cellComments="asDisplayed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D44FE-CD3C-475D-8760-4C160A624014}">
  <sheetPr>
    <pageSetUpPr fitToPage="1"/>
  </sheetPr>
  <dimension ref="B1:R59"/>
  <sheetViews>
    <sheetView showGridLines="0" view="pageBreakPreview" zoomScale="98" zoomScaleNormal="100" zoomScaleSheetLayoutView="98" workbookViewId="0">
      <selection sqref="A1:XFD1048576"/>
    </sheetView>
  </sheetViews>
  <sheetFormatPr baseColWidth="10" defaultRowHeight="15"/>
  <cols>
    <col min="1" max="1" width="4" style="129" customWidth="1"/>
    <col min="2" max="2" width="1.85546875" style="129" customWidth="1"/>
    <col min="3" max="3" width="3.140625" style="129" customWidth="1"/>
    <col min="4" max="4" width="57.7109375" style="129" customWidth="1"/>
    <col min="5" max="7" width="11.42578125" style="129"/>
    <col min="8" max="8" width="4" style="129" customWidth="1"/>
    <col min="9" max="9" width="1.85546875" style="129" customWidth="1"/>
    <col min="10" max="10" width="3.140625" style="129" customWidth="1"/>
    <col min="11" max="11" width="57.5703125" style="129" customWidth="1"/>
    <col min="12" max="16384" width="11.42578125" style="129"/>
  </cols>
  <sheetData>
    <row r="1" spans="2:18" ht="53.25" customHeight="1">
      <c r="B1" s="276" t="s">
        <v>1686</v>
      </c>
      <c r="I1" s="276"/>
    </row>
    <row r="2" spans="2:18" ht="18">
      <c r="B2" s="25" t="s">
        <v>2635</v>
      </c>
      <c r="C2" s="26"/>
      <c r="D2" s="27"/>
      <c r="E2" s="28"/>
      <c r="F2" s="28"/>
      <c r="I2" s="25" t="s">
        <v>2636</v>
      </c>
      <c r="J2" s="26"/>
      <c r="K2" s="27"/>
      <c r="L2" s="28"/>
      <c r="M2" s="28"/>
    </row>
    <row r="3" spans="2:18" ht="18.75" thickBot="1">
      <c r="B3" s="25"/>
      <c r="C3" s="26"/>
      <c r="D3" s="27"/>
      <c r="E3" s="28"/>
      <c r="F3" s="28"/>
      <c r="I3" s="25"/>
      <c r="J3" s="26"/>
      <c r="K3" s="27"/>
      <c r="L3" s="28"/>
      <c r="M3" s="28"/>
    </row>
    <row r="4" spans="2:18">
      <c r="B4" s="680" t="s">
        <v>1241</v>
      </c>
      <c r="C4" s="681"/>
      <c r="D4" s="681"/>
      <c r="E4" s="684"/>
      <c r="F4" s="684"/>
      <c r="G4" s="685"/>
      <c r="I4" s="680" t="s">
        <v>1241</v>
      </c>
      <c r="J4" s="681"/>
      <c r="K4" s="681"/>
      <c r="L4" s="686"/>
      <c r="M4" s="687"/>
      <c r="N4" s="688"/>
    </row>
    <row r="5" spans="2:18" ht="27.75" thickBot="1">
      <c r="B5" s="682"/>
      <c r="C5" s="683"/>
      <c r="D5" s="683"/>
      <c r="E5" s="29" t="s">
        <v>1687</v>
      </c>
      <c r="F5" s="29" t="s">
        <v>1688</v>
      </c>
      <c r="G5" s="30" t="s">
        <v>1689</v>
      </c>
      <c r="I5" s="682"/>
      <c r="J5" s="683"/>
      <c r="K5" s="683"/>
      <c r="L5" s="29" t="s">
        <v>1687</v>
      </c>
      <c r="M5" s="29" t="s">
        <v>1688</v>
      </c>
      <c r="N5" s="30" t="s">
        <v>1689</v>
      </c>
    </row>
    <row r="6" spans="2:18" ht="15.75" thickBot="1">
      <c r="B6" s="31" t="s">
        <v>1690</v>
      </c>
      <c r="C6" s="32"/>
      <c r="D6" s="32"/>
      <c r="E6" s="33"/>
      <c r="F6" s="33"/>
      <c r="G6" s="34"/>
      <c r="I6" s="31" t="s">
        <v>1690</v>
      </c>
      <c r="J6" s="32"/>
      <c r="K6" s="32"/>
      <c r="L6" s="33"/>
      <c r="M6" s="33"/>
      <c r="N6" s="34"/>
    </row>
    <row r="7" spans="2:18">
      <c r="B7" s="27"/>
      <c r="C7" s="35" t="s">
        <v>1691</v>
      </c>
      <c r="D7" s="277"/>
      <c r="E7" s="9">
        <v>3167400</v>
      </c>
      <c r="F7" s="10">
        <v>2749500</v>
      </c>
      <c r="G7" s="36">
        <f>E7-F7</f>
        <v>417900</v>
      </c>
      <c r="I7" s="27"/>
      <c r="J7" s="35" t="s">
        <v>1691</v>
      </c>
      <c r="K7" s="277"/>
      <c r="L7" s="9">
        <v>3026300</v>
      </c>
      <c r="M7" s="10">
        <v>2603100</v>
      </c>
      <c r="N7" s="36">
        <f>L7-M7</f>
        <v>423200</v>
      </c>
    </row>
    <row r="8" spans="2:18" ht="15.75" thickBot="1">
      <c r="B8" s="27"/>
      <c r="C8" s="37" t="s">
        <v>1692</v>
      </c>
      <c r="D8" s="278"/>
      <c r="E8" s="11">
        <v>3273500</v>
      </c>
      <c r="F8" s="12">
        <v>2893500</v>
      </c>
      <c r="G8" s="38">
        <f>E8-F8</f>
        <v>380000</v>
      </c>
      <c r="I8" s="27"/>
      <c r="J8" s="37" t="s">
        <v>1692</v>
      </c>
      <c r="K8" s="278"/>
      <c r="L8" s="11">
        <v>3403900</v>
      </c>
      <c r="M8" s="12">
        <v>3015900</v>
      </c>
      <c r="N8" s="38">
        <f>L8-M8</f>
        <v>388000</v>
      </c>
    </row>
    <row r="9" spans="2:18" ht="15.75" thickBot="1">
      <c r="B9" s="39"/>
      <c r="C9" s="40"/>
      <c r="D9" s="41" t="s">
        <v>1693</v>
      </c>
      <c r="E9" s="42">
        <f>E7-E8</f>
        <v>-106100</v>
      </c>
      <c r="F9" s="43">
        <f>F7-F8</f>
        <v>-144000</v>
      </c>
      <c r="G9" s="44">
        <f>G7-G8</f>
        <v>37900</v>
      </c>
      <c r="I9" s="39"/>
      <c r="J9" s="40"/>
      <c r="K9" s="41" t="s">
        <v>1693</v>
      </c>
      <c r="L9" s="42">
        <f>L7-L8</f>
        <v>-377600</v>
      </c>
      <c r="M9" s="43">
        <f>M7-M8</f>
        <v>-412800</v>
      </c>
      <c r="N9" s="44">
        <f>N7-N8</f>
        <v>35200</v>
      </c>
    </row>
    <row r="10" spans="2:18">
      <c r="B10" s="27"/>
      <c r="C10" s="35" t="s">
        <v>1694</v>
      </c>
      <c r="D10" s="279"/>
      <c r="E10" s="9">
        <v>682500</v>
      </c>
      <c r="F10" s="10">
        <v>682500</v>
      </c>
      <c r="G10" s="36">
        <f>E10-F10</f>
        <v>0</v>
      </c>
      <c r="I10" s="27"/>
      <c r="J10" s="35" t="s">
        <v>1694</v>
      </c>
      <c r="K10" s="279"/>
      <c r="L10" s="9">
        <v>405000</v>
      </c>
      <c r="M10" s="10">
        <v>405000</v>
      </c>
      <c r="N10" s="36">
        <f>L10-M10</f>
        <v>0</v>
      </c>
    </row>
    <row r="11" spans="2:18" ht="15.75" thickBot="1">
      <c r="B11" s="27"/>
      <c r="C11" s="45" t="s">
        <v>1695</v>
      </c>
      <c r="D11" s="280"/>
      <c r="E11" s="11">
        <v>0</v>
      </c>
      <c r="F11" s="12">
        <v>0</v>
      </c>
      <c r="G11" s="38">
        <f>E11-F11</f>
        <v>0</v>
      </c>
      <c r="I11" s="27"/>
      <c r="J11" s="45" t="s">
        <v>1695</v>
      </c>
      <c r="K11" s="280"/>
      <c r="L11" s="11">
        <v>0</v>
      </c>
      <c r="M11" s="12">
        <v>0</v>
      </c>
      <c r="N11" s="38">
        <f>L11-M11</f>
        <v>0</v>
      </c>
    </row>
    <row r="12" spans="2:18">
      <c r="B12" s="26"/>
      <c r="C12" s="46"/>
      <c r="D12" s="47" t="s">
        <v>1696</v>
      </c>
      <c r="E12" s="48">
        <f>E10-E11</f>
        <v>682500</v>
      </c>
      <c r="F12" s="48">
        <f>F10-F11</f>
        <v>682500</v>
      </c>
      <c r="G12" s="44">
        <f>G10-G11</f>
        <v>0</v>
      </c>
      <c r="I12" s="26"/>
      <c r="J12" s="46"/>
      <c r="K12" s="47" t="s">
        <v>1696</v>
      </c>
      <c r="L12" s="48">
        <f>L10-L11</f>
        <v>405000</v>
      </c>
      <c r="M12" s="48">
        <f>M10-M11</f>
        <v>405000</v>
      </c>
      <c r="N12" s="44">
        <f>N10-N11</f>
        <v>0</v>
      </c>
    </row>
    <row r="13" spans="2:18" ht="15.75" thickBot="1">
      <c r="B13" s="39"/>
      <c r="C13" s="40" t="s">
        <v>1242</v>
      </c>
      <c r="D13" s="49" t="s">
        <v>1697</v>
      </c>
      <c r="E13" s="50"/>
      <c r="F13" s="50"/>
      <c r="G13" s="44"/>
      <c r="I13" s="39"/>
      <c r="J13" s="40" t="s">
        <v>1242</v>
      </c>
      <c r="K13" s="49" t="s">
        <v>1697</v>
      </c>
      <c r="L13" s="50"/>
      <c r="M13" s="50"/>
      <c r="N13" s="44"/>
      <c r="R13" s="281" t="s">
        <v>1242</v>
      </c>
    </row>
    <row r="14" spans="2:18" ht="15.75" thickBot="1">
      <c r="B14" s="27"/>
      <c r="C14" s="51" t="s">
        <v>1698</v>
      </c>
      <c r="D14" s="52"/>
      <c r="E14" s="9"/>
      <c r="F14" s="10"/>
      <c r="G14" s="36">
        <v>43300</v>
      </c>
      <c r="I14" s="27"/>
      <c r="J14" s="51" t="s">
        <v>1698</v>
      </c>
      <c r="K14" s="52"/>
      <c r="L14" s="9"/>
      <c r="M14" s="10"/>
      <c r="N14" s="36">
        <v>42900</v>
      </c>
    </row>
    <row r="15" spans="2:18" ht="15.75" thickBot="1">
      <c r="B15" s="27"/>
      <c r="C15" s="51" t="s">
        <v>1699</v>
      </c>
      <c r="D15" s="52"/>
      <c r="E15" s="11"/>
      <c r="F15" s="12"/>
      <c r="G15" s="38">
        <v>134300</v>
      </c>
      <c r="I15" s="27"/>
      <c r="J15" s="51" t="s">
        <v>1699</v>
      </c>
      <c r="K15" s="52"/>
      <c r="L15" s="11"/>
      <c r="M15" s="12"/>
      <c r="N15" s="38">
        <v>137400</v>
      </c>
    </row>
    <row r="16" spans="2:18" ht="15.75" thickBot="1">
      <c r="B16" s="27"/>
      <c r="C16" s="51"/>
      <c r="D16" s="53" t="s">
        <v>1700</v>
      </c>
      <c r="E16" s="54">
        <f>E14-E15</f>
        <v>0</v>
      </c>
      <c r="F16" s="55">
        <f>F14-F15</f>
        <v>0</v>
      </c>
      <c r="G16" s="56">
        <f>G9-G12+G14-G15</f>
        <v>-53100</v>
      </c>
      <c r="I16" s="27"/>
      <c r="J16" s="51"/>
      <c r="K16" s="53" t="s">
        <v>1700</v>
      </c>
      <c r="L16" s="54">
        <f>L14-L15</f>
        <v>0</v>
      </c>
      <c r="M16" s="55">
        <f>M14-M15</f>
        <v>0</v>
      </c>
      <c r="N16" s="56">
        <f>N9-N12+N14-N15</f>
        <v>-59300</v>
      </c>
    </row>
    <row r="17" spans="2:14" ht="15.75" thickBot="1">
      <c r="B17" s="27"/>
      <c r="C17" s="57"/>
      <c r="D17" s="41" t="s">
        <v>1701</v>
      </c>
      <c r="E17" s="58"/>
      <c r="F17" s="59">
        <f>F9-F12+G16</f>
        <v>-879600</v>
      </c>
      <c r="G17" s="60"/>
      <c r="I17" s="27"/>
      <c r="J17" s="57"/>
      <c r="K17" s="41" t="s">
        <v>1701</v>
      </c>
      <c r="L17" s="58"/>
      <c r="M17" s="59">
        <f>M9-M12+N16</f>
        <v>-877100</v>
      </c>
      <c r="N17" s="60"/>
    </row>
    <row r="18" spans="2:14" ht="15.75" thickBot="1">
      <c r="B18" s="31" t="s">
        <v>1702</v>
      </c>
      <c r="C18" s="61"/>
      <c r="D18" s="62"/>
      <c r="E18" s="63"/>
      <c r="F18" s="63"/>
      <c r="G18" s="63"/>
      <c r="I18" s="31" t="s">
        <v>1702</v>
      </c>
      <c r="J18" s="61"/>
      <c r="K18" s="62"/>
      <c r="L18" s="63"/>
      <c r="M18" s="63"/>
      <c r="N18" s="63"/>
    </row>
    <row r="19" spans="2:14" ht="15.75" thickBot="1">
      <c r="B19" s="26"/>
      <c r="C19" s="64" t="s">
        <v>1703</v>
      </c>
      <c r="D19" s="288"/>
      <c r="E19" s="65"/>
      <c r="F19" s="65"/>
      <c r="G19" s="65"/>
      <c r="I19" s="26"/>
      <c r="J19" s="64" t="s">
        <v>1703</v>
      </c>
      <c r="K19" s="288"/>
      <c r="L19" s="65"/>
      <c r="M19" s="65"/>
      <c r="N19" s="65"/>
    </row>
    <row r="20" spans="2:14" ht="15.75" thickBot="1">
      <c r="B20" s="26"/>
      <c r="C20" s="66"/>
      <c r="D20" s="67" t="s">
        <v>1704</v>
      </c>
      <c r="E20" s="68">
        <f>G9+G12</f>
        <v>37900</v>
      </c>
      <c r="F20" s="69">
        <f>F17</f>
        <v>-879600</v>
      </c>
      <c r="G20" s="70"/>
      <c r="I20" s="26"/>
      <c r="J20" s="66"/>
      <c r="K20" s="67" t="s">
        <v>1704</v>
      </c>
      <c r="L20" s="68">
        <f>N9+N12</f>
        <v>35200</v>
      </c>
      <c r="M20" s="69">
        <f>M17</f>
        <v>-877100</v>
      </c>
      <c r="N20" s="70"/>
    </row>
    <row r="21" spans="2:14">
      <c r="B21" s="27"/>
      <c r="I21" s="27"/>
    </row>
    <row r="22" spans="2:14" ht="15.75" thickBot="1"/>
    <row r="23" spans="2:14" ht="15.75" thickBot="1">
      <c r="B23" s="71" t="s">
        <v>1705</v>
      </c>
      <c r="C23" s="72"/>
      <c r="D23" s="32"/>
      <c r="E23" s="34"/>
      <c r="I23" s="71" t="s">
        <v>1705</v>
      </c>
      <c r="J23" s="72"/>
      <c r="K23" s="32"/>
      <c r="L23" s="34"/>
    </row>
    <row r="24" spans="2:14" ht="15.75" thickBot="1">
      <c r="B24" s="73"/>
      <c r="C24" s="27"/>
      <c r="D24" s="74" t="s">
        <v>1706</v>
      </c>
      <c r="E24" s="75"/>
      <c r="I24" s="73"/>
      <c r="J24" s="27"/>
      <c r="K24" s="74" t="s">
        <v>1706</v>
      </c>
      <c r="L24" s="75"/>
    </row>
    <row r="25" spans="2:14">
      <c r="B25" s="289"/>
      <c r="C25" s="27"/>
      <c r="D25" s="76" t="s">
        <v>1707</v>
      </c>
      <c r="E25" s="13">
        <v>0</v>
      </c>
      <c r="I25" s="289"/>
      <c r="J25" s="27"/>
      <c r="K25" s="76" t="s">
        <v>1707</v>
      </c>
      <c r="L25" s="13">
        <v>0</v>
      </c>
    </row>
    <row r="26" spans="2:14">
      <c r="B26" s="289"/>
      <c r="C26" s="27"/>
      <c r="D26" s="77" t="s">
        <v>1708</v>
      </c>
      <c r="E26" s="14">
        <v>0</v>
      </c>
      <c r="I26" s="289"/>
      <c r="J26" s="27"/>
      <c r="K26" s="77" t="s">
        <v>1708</v>
      </c>
      <c r="L26" s="14">
        <v>0</v>
      </c>
    </row>
    <row r="27" spans="2:14">
      <c r="B27" s="289"/>
      <c r="C27" s="27"/>
      <c r="D27" s="77" t="s">
        <v>1709</v>
      </c>
      <c r="E27" s="14">
        <v>0</v>
      </c>
      <c r="I27" s="289"/>
      <c r="J27" s="27"/>
      <c r="K27" s="77" t="s">
        <v>1709</v>
      </c>
      <c r="L27" s="14">
        <v>0</v>
      </c>
    </row>
    <row r="28" spans="2:14" ht="15.75" thickBot="1">
      <c r="B28" s="289"/>
      <c r="C28" s="27"/>
      <c r="D28" s="78" t="s">
        <v>1710</v>
      </c>
      <c r="E28" s="15">
        <v>0</v>
      </c>
      <c r="I28" s="289"/>
      <c r="J28" s="27"/>
      <c r="K28" s="78" t="s">
        <v>1710</v>
      </c>
      <c r="L28" s="15">
        <v>0</v>
      </c>
    </row>
    <row r="29" spans="2:14" ht="15.75" thickBot="1">
      <c r="B29" s="289"/>
      <c r="C29" s="31" t="s">
        <v>1711</v>
      </c>
      <c r="D29" s="79" t="s">
        <v>1712</v>
      </c>
      <c r="E29" s="80">
        <f>SUM(E25:E28)</f>
        <v>0</v>
      </c>
      <c r="I29" s="289"/>
      <c r="J29" s="31" t="s">
        <v>1711</v>
      </c>
      <c r="K29" s="79" t="s">
        <v>1712</v>
      </c>
      <c r="L29" s="80">
        <f>SUM(L25:L28)</f>
        <v>0</v>
      </c>
    </row>
    <row r="30" spans="2:14" ht="15.75" thickBot="1">
      <c r="B30" s="289"/>
      <c r="D30" s="81"/>
      <c r="E30" s="288"/>
      <c r="I30" s="289"/>
      <c r="K30" s="81"/>
      <c r="L30" s="288"/>
    </row>
    <row r="31" spans="2:14" ht="15.75" thickBot="1">
      <c r="B31" s="289"/>
      <c r="C31" s="26"/>
      <c r="D31" s="82" t="s">
        <v>1713</v>
      </c>
      <c r="E31" s="83"/>
      <c r="I31" s="289"/>
      <c r="J31" s="26"/>
      <c r="K31" s="82" t="s">
        <v>1713</v>
      </c>
      <c r="L31" s="83"/>
    </row>
    <row r="32" spans="2:14" ht="15.75" thickBot="1">
      <c r="B32" s="290"/>
      <c r="C32" s="31" t="s">
        <v>1714</v>
      </c>
      <c r="D32" s="84" t="s">
        <v>1715</v>
      </c>
      <c r="E32" s="16"/>
      <c r="I32" s="290"/>
      <c r="J32" s="31" t="s">
        <v>1714</v>
      </c>
      <c r="K32" s="84" t="s">
        <v>1715</v>
      </c>
      <c r="L32" s="16"/>
    </row>
    <row r="33" spans="2:13" ht="15.75" thickBot="1"/>
    <row r="34" spans="2:13" ht="15.75" thickBot="1">
      <c r="B34" s="291" t="s">
        <v>1716</v>
      </c>
      <c r="C34" s="292"/>
      <c r="D34" s="292"/>
      <c r="E34" s="293"/>
      <c r="I34" s="291" t="s">
        <v>1716</v>
      </c>
      <c r="J34" s="292"/>
      <c r="K34" s="292"/>
      <c r="L34" s="293"/>
    </row>
    <row r="35" spans="2:13" s="17" customFormat="1" ht="3.75" customHeight="1" thickBot="1">
      <c r="B35" s="276"/>
      <c r="I35" s="276"/>
    </row>
    <row r="36" spans="2:13" s="17" customFormat="1" ht="15.75" customHeight="1" thickBot="1">
      <c r="B36" s="85" t="s">
        <v>1717</v>
      </c>
      <c r="C36" s="86"/>
      <c r="D36" s="87"/>
      <c r="E36" s="88"/>
      <c r="F36" s="89"/>
      <c r="I36" s="85" t="s">
        <v>1717</v>
      </c>
      <c r="J36" s="86"/>
      <c r="K36" s="87"/>
      <c r="L36" s="88"/>
      <c r="M36" s="89"/>
    </row>
    <row r="37" spans="2:13" s="17" customFormat="1" ht="15" customHeight="1" thickBot="1">
      <c r="B37" s="90"/>
      <c r="C37" s="91"/>
      <c r="D37" s="92" t="s">
        <v>1718</v>
      </c>
      <c r="E37" s="16">
        <f>E20+F20</f>
        <v>-841700</v>
      </c>
      <c r="F37" s="89"/>
      <c r="I37" s="90"/>
      <c r="J37" s="91"/>
      <c r="K37" s="92" t="s">
        <v>1718</v>
      </c>
      <c r="L37" s="16">
        <f>L20+M20</f>
        <v>-841900</v>
      </c>
      <c r="M37" s="89"/>
    </row>
    <row r="38" spans="2:13" s="17" customFormat="1" ht="15" customHeight="1">
      <c r="B38" s="93" t="s">
        <v>1719</v>
      </c>
      <c r="C38" s="94"/>
      <c r="D38" s="95"/>
      <c r="E38" s="96"/>
      <c r="F38" s="89"/>
      <c r="I38" s="93" t="s">
        <v>1719</v>
      </c>
      <c r="J38" s="94"/>
      <c r="K38" s="95"/>
      <c r="L38" s="96"/>
      <c r="M38" s="89"/>
    </row>
    <row r="39" spans="2:13" s="17" customFormat="1" ht="12.75">
      <c r="B39" s="97"/>
      <c r="C39" s="98" t="s">
        <v>1711</v>
      </c>
      <c r="D39" s="99" t="s">
        <v>1720</v>
      </c>
      <c r="E39" s="14">
        <f>325316.33+638008.71+223948.87+670926.76+61878.45+29661.31</f>
        <v>1949740.4300000002</v>
      </c>
      <c r="I39" s="97"/>
      <c r="J39" s="98" t="s">
        <v>1711</v>
      </c>
      <c r="K39" s="99" t="s">
        <v>1720</v>
      </c>
      <c r="L39" s="14">
        <f>585304.98+328569.5+150779.8+632294.84+41558.67</f>
        <v>1738507.79</v>
      </c>
    </row>
    <row r="40" spans="2:13" s="17" customFormat="1" ht="12.75">
      <c r="B40" s="97"/>
      <c r="C40" s="98" t="s">
        <v>1714</v>
      </c>
      <c r="D40" s="99" t="s">
        <v>1721</v>
      </c>
      <c r="E40" s="14">
        <f>E41+E42</f>
        <v>1208090.8400000001</v>
      </c>
      <c r="I40" s="97"/>
      <c r="J40" s="98" t="s">
        <v>1714</v>
      </c>
      <c r="K40" s="99" t="s">
        <v>1721</v>
      </c>
      <c r="L40" s="14">
        <f>L41+L42</f>
        <v>1141242.56</v>
      </c>
    </row>
    <row r="41" spans="2:13" s="17" customFormat="1" ht="12.75">
      <c r="B41" s="18"/>
      <c r="D41" s="100" t="s">
        <v>1722</v>
      </c>
      <c r="E41" s="14">
        <v>0</v>
      </c>
      <c r="I41" s="18"/>
      <c r="K41" s="100" t="s">
        <v>1722</v>
      </c>
      <c r="L41" s="14"/>
    </row>
    <row r="42" spans="2:13" s="17" customFormat="1" ht="12.75">
      <c r="B42" s="18"/>
      <c r="D42" s="101" t="s">
        <v>1723</v>
      </c>
      <c r="E42" s="14">
        <f>262290.84+15000+84300+195500+364400+286600</f>
        <v>1208090.8400000001</v>
      </c>
      <c r="I42" s="18"/>
      <c r="K42" s="101" t="s">
        <v>1723</v>
      </c>
      <c r="L42" s="14">
        <f>229442.56+15000+268700+346100+197400+84600</f>
        <v>1141242.56</v>
      </c>
    </row>
    <row r="43" spans="2:13" s="17" customFormat="1" ht="13.5" thickBot="1">
      <c r="B43" s="19"/>
      <c r="C43" s="102" t="s">
        <v>1724</v>
      </c>
      <c r="D43" s="103" t="s">
        <v>1725</v>
      </c>
      <c r="E43" s="15">
        <v>0</v>
      </c>
      <c r="I43" s="19"/>
      <c r="J43" s="102" t="s">
        <v>1724</v>
      </c>
      <c r="K43" s="103" t="s">
        <v>1725</v>
      </c>
      <c r="L43" s="15"/>
    </row>
    <row r="44" spans="2:13" ht="15.75" thickBot="1"/>
    <row r="45" spans="2:13" ht="15.75" thickBot="1">
      <c r="B45" s="291" t="s">
        <v>1726</v>
      </c>
      <c r="C45" s="292"/>
      <c r="D45" s="292"/>
      <c r="E45" s="293"/>
      <c r="I45" s="291" t="s">
        <v>1726</v>
      </c>
      <c r="J45" s="292"/>
      <c r="K45" s="292"/>
      <c r="L45" s="293"/>
    </row>
    <row r="46" spans="2:13" ht="3.75" customHeight="1" thickBot="1"/>
    <row r="47" spans="2:13">
      <c r="B47" s="294" t="s">
        <v>1727</v>
      </c>
      <c r="C47" s="295"/>
      <c r="D47" s="295"/>
      <c r="E47" s="296"/>
      <c r="I47" s="294" t="s">
        <v>1727</v>
      </c>
      <c r="J47" s="295"/>
      <c r="K47" s="295"/>
      <c r="L47" s="296"/>
    </row>
    <row r="48" spans="2:13">
      <c r="B48" s="297" t="s">
        <v>1728</v>
      </c>
      <c r="E48" s="288"/>
      <c r="I48" s="297" t="s">
        <v>1728</v>
      </c>
      <c r="L48" s="288"/>
    </row>
    <row r="49" spans="2:12" ht="15.75" thickBot="1">
      <c r="B49" s="298" t="s">
        <v>1729</v>
      </c>
      <c r="C49" s="299"/>
      <c r="D49" s="299"/>
      <c r="E49" s="300"/>
      <c r="I49" s="298" t="s">
        <v>1729</v>
      </c>
      <c r="J49" s="299"/>
      <c r="K49" s="299"/>
      <c r="L49" s="300"/>
    </row>
    <row r="50" spans="2:12">
      <c r="B50" s="301"/>
      <c r="C50" s="302"/>
      <c r="D50" s="302"/>
      <c r="E50" s="303"/>
      <c r="I50" s="301"/>
      <c r="J50" s="302"/>
      <c r="K50" s="302"/>
      <c r="L50" s="303"/>
    </row>
    <row r="51" spans="2:12">
      <c r="B51" s="301"/>
      <c r="C51" s="302"/>
      <c r="D51" s="302"/>
      <c r="E51" s="303"/>
      <c r="I51" s="301"/>
      <c r="J51" s="302"/>
      <c r="K51" s="302"/>
      <c r="L51" s="303"/>
    </row>
    <row r="52" spans="2:12">
      <c r="B52" s="301"/>
      <c r="C52" s="302"/>
      <c r="D52" s="302"/>
      <c r="E52" s="303"/>
      <c r="I52" s="301"/>
      <c r="J52" s="302"/>
      <c r="K52" s="302"/>
      <c r="L52" s="303"/>
    </row>
    <row r="53" spans="2:12">
      <c r="B53" s="301"/>
      <c r="C53" s="302"/>
      <c r="D53" s="302"/>
      <c r="E53" s="303"/>
      <c r="I53" s="301"/>
      <c r="J53" s="302"/>
      <c r="K53" s="302"/>
      <c r="L53" s="303"/>
    </row>
    <row r="54" spans="2:12">
      <c r="B54" s="301"/>
      <c r="C54" s="302"/>
      <c r="D54" s="302"/>
      <c r="E54" s="303"/>
      <c r="I54" s="301"/>
      <c r="J54" s="302"/>
      <c r="K54" s="302"/>
      <c r="L54" s="303"/>
    </row>
    <row r="55" spans="2:12">
      <c r="B55" s="301"/>
      <c r="C55" s="302"/>
      <c r="D55" s="302"/>
      <c r="E55" s="303"/>
      <c r="I55" s="301"/>
      <c r="J55" s="302"/>
      <c r="K55" s="302"/>
      <c r="L55" s="303"/>
    </row>
    <row r="56" spans="2:12">
      <c r="B56" s="301"/>
      <c r="C56" s="302"/>
      <c r="D56" s="302"/>
      <c r="E56" s="303"/>
      <c r="I56" s="301"/>
      <c r="J56" s="302"/>
      <c r="K56" s="302"/>
      <c r="L56" s="303"/>
    </row>
    <row r="57" spans="2:12">
      <c r="B57" s="301"/>
      <c r="C57" s="302"/>
      <c r="D57" s="302"/>
      <c r="E57" s="303"/>
      <c r="I57" s="301"/>
      <c r="J57" s="302"/>
      <c r="K57" s="302"/>
      <c r="L57" s="303"/>
    </row>
    <row r="58" spans="2:12">
      <c r="B58" s="301"/>
      <c r="C58" s="302"/>
      <c r="D58" s="302"/>
      <c r="E58" s="303"/>
      <c r="I58" s="301"/>
      <c r="J58" s="302"/>
      <c r="K58" s="302"/>
      <c r="L58" s="303"/>
    </row>
    <row r="59" spans="2:12" ht="15.75" thickBot="1">
      <c r="B59" s="304"/>
      <c r="C59" s="305"/>
      <c r="D59" s="305"/>
      <c r="E59" s="306"/>
      <c r="I59" s="304"/>
      <c r="J59" s="305"/>
      <c r="K59" s="305"/>
      <c r="L59" s="306"/>
    </row>
  </sheetData>
  <protectedRanges>
    <protectedRange sqref="E40:E42" name="Bereich1"/>
    <protectedRange sqref="B50:E59" name="Bereich1_3"/>
    <protectedRange sqref="E7:F8 E10:F11 E14:F15 E25:E28 E32 E37 E39 E43" name="Bereich1_1"/>
    <protectedRange sqref="I50:L59" name="Bereich1_3_1"/>
    <protectedRange sqref="L7:M8 L10:M11 L14:M15 L25:L28 L32 L37 L39:L43" name="Bereich1_2_1"/>
  </protectedRanges>
  <mergeCells count="4">
    <mergeCell ref="B4:D5"/>
    <mergeCell ref="E4:G4"/>
    <mergeCell ref="I4:K5"/>
    <mergeCell ref="L4:N4"/>
  </mergeCells>
  <pageMargins left="0.39370078740157483" right="0.39370078740157483" top="0.39370078740157483" bottom="0.39370078740157483" header="0.31496062992125984" footer="0.31496062992125984"/>
  <pageSetup paperSize="9" scale="59" orientation="landscape" cellComments="asDisplayed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E21B-E1E1-4D0C-A8A7-E16D3DD44F98}">
  <sheetPr>
    <pageSetUpPr fitToPage="1"/>
  </sheetPr>
  <dimension ref="B1:R59"/>
  <sheetViews>
    <sheetView showGridLines="0" view="pageBreakPreview" zoomScale="60" zoomScaleNormal="100" workbookViewId="0">
      <selection activeCell="O27" sqref="O27"/>
    </sheetView>
  </sheetViews>
  <sheetFormatPr baseColWidth="10" defaultRowHeight="15"/>
  <cols>
    <col min="1" max="1" width="4" style="129" customWidth="1"/>
    <col min="2" max="2" width="1.85546875" style="129" customWidth="1"/>
    <col min="3" max="3" width="3.140625" style="129" customWidth="1"/>
    <col min="4" max="4" width="57.7109375" style="129" customWidth="1"/>
    <col min="5" max="7" width="11.42578125" style="129"/>
    <col min="8" max="8" width="4" style="129" customWidth="1"/>
    <col min="9" max="9" width="1.85546875" style="129" customWidth="1"/>
    <col min="10" max="10" width="3.140625" style="129" customWidth="1"/>
    <col min="11" max="11" width="57.5703125" style="129" customWidth="1"/>
    <col min="12" max="16384" width="11.42578125" style="129"/>
  </cols>
  <sheetData>
    <row r="1" spans="2:18">
      <c r="B1" s="276" t="s">
        <v>1686</v>
      </c>
      <c r="I1" s="276"/>
    </row>
    <row r="2" spans="2:18" ht="18">
      <c r="B2" s="25" t="s">
        <v>2637</v>
      </c>
      <c r="C2" s="26"/>
      <c r="D2" s="27"/>
      <c r="E2" s="28"/>
      <c r="F2" s="28"/>
      <c r="I2" s="25" t="s">
        <v>2638</v>
      </c>
      <c r="J2" s="26"/>
      <c r="K2" s="27"/>
      <c r="L2" s="28"/>
      <c r="M2" s="28"/>
    </row>
    <row r="3" spans="2:18" ht="18.75" thickBot="1">
      <c r="B3" s="25"/>
      <c r="C3" s="26"/>
      <c r="D3" s="27"/>
      <c r="E3" s="28"/>
      <c r="F3" s="28"/>
      <c r="I3" s="25"/>
      <c r="J3" s="26"/>
      <c r="K3" s="27"/>
      <c r="L3" s="28"/>
      <c r="M3" s="28"/>
    </row>
    <row r="4" spans="2:18">
      <c r="B4" s="680" t="s">
        <v>1241</v>
      </c>
      <c r="C4" s="681"/>
      <c r="D4" s="681"/>
      <c r="E4" s="684"/>
      <c r="F4" s="684"/>
      <c r="G4" s="685"/>
      <c r="I4" s="680" t="s">
        <v>1241</v>
      </c>
      <c r="J4" s="681"/>
      <c r="K4" s="681"/>
      <c r="L4" s="684"/>
      <c r="M4" s="684"/>
      <c r="N4" s="685"/>
    </row>
    <row r="5" spans="2:18" ht="27.75" thickBot="1">
      <c r="B5" s="682"/>
      <c r="C5" s="683"/>
      <c r="D5" s="683"/>
      <c r="E5" s="29" t="s">
        <v>1687</v>
      </c>
      <c r="F5" s="29" t="s">
        <v>1688</v>
      </c>
      <c r="G5" s="30" t="s">
        <v>1689</v>
      </c>
      <c r="I5" s="682"/>
      <c r="J5" s="683"/>
      <c r="K5" s="683"/>
      <c r="L5" s="29" t="s">
        <v>1687</v>
      </c>
      <c r="M5" s="29" t="s">
        <v>1688</v>
      </c>
      <c r="N5" s="30" t="s">
        <v>1689</v>
      </c>
    </row>
    <row r="6" spans="2:18" ht="15.75" thickBot="1">
      <c r="B6" s="31" t="s">
        <v>1690</v>
      </c>
      <c r="C6" s="32"/>
      <c r="D6" s="32"/>
      <c r="E6" s="33"/>
      <c r="F6" s="33"/>
      <c r="G6" s="34"/>
      <c r="I6" s="31" t="s">
        <v>1690</v>
      </c>
      <c r="J6" s="32"/>
      <c r="K6" s="32"/>
      <c r="L6" s="33"/>
      <c r="M6" s="33"/>
      <c r="N6" s="34"/>
    </row>
    <row r="7" spans="2:18">
      <c r="B7" s="27"/>
      <c r="C7" s="35" t="s">
        <v>1691</v>
      </c>
      <c r="D7" s="277"/>
      <c r="E7" s="9">
        <v>3035500</v>
      </c>
      <c r="F7" s="10">
        <v>2606800</v>
      </c>
      <c r="G7" s="36">
        <f>E7-F7</f>
        <v>428700</v>
      </c>
      <c r="I7" s="27"/>
      <c r="J7" s="35" t="s">
        <v>1691</v>
      </c>
      <c r="K7" s="277"/>
      <c r="L7" s="9">
        <v>2949300</v>
      </c>
      <c r="M7" s="10">
        <v>460900</v>
      </c>
      <c r="N7" s="36">
        <f>L7-M7</f>
        <v>2488400</v>
      </c>
    </row>
    <row r="8" spans="2:18" ht="15.75" thickBot="1">
      <c r="B8" s="27"/>
      <c r="C8" s="37" t="s">
        <v>1692</v>
      </c>
      <c r="D8" s="278"/>
      <c r="E8" s="11">
        <v>3518000</v>
      </c>
      <c r="F8" s="12">
        <v>3082900</v>
      </c>
      <c r="G8" s="38">
        <f>E8-F8</f>
        <v>435100</v>
      </c>
      <c r="I8" s="27"/>
      <c r="J8" s="37" t="s">
        <v>1692</v>
      </c>
      <c r="K8" s="278"/>
      <c r="L8" s="11">
        <v>3266500</v>
      </c>
      <c r="M8" s="12">
        <v>367200</v>
      </c>
      <c r="N8" s="38">
        <f>L8-M8</f>
        <v>2899300</v>
      </c>
    </row>
    <row r="9" spans="2:18" ht="15.75" thickBot="1">
      <c r="B9" s="39"/>
      <c r="C9" s="40"/>
      <c r="D9" s="41" t="s">
        <v>1693</v>
      </c>
      <c r="E9" s="42">
        <f>E7-E8</f>
        <v>-482500</v>
      </c>
      <c r="F9" s="43">
        <f>F7-F8</f>
        <v>-476100</v>
      </c>
      <c r="G9" s="44">
        <f>G7-G8</f>
        <v>-6400</v>
      </c>
      <c r="I9" s="39"/>
      <c r="J9" s="40"/>
      <c r="K9" s="41" t="s">
        <v>1693</v>
      </c>
      <c r="L9" s="42">
        <f>L7-L8</f>
        <v>-317200</v>
      </c>
      <c r="M9" s="43">
        <f>M7-M8</f>
        <v>93700</v>
      </c>
      <c r="N9" s="44">
        <f>N7-N8</f>
        <v>-410900</v>
      </c>
    </row>
    <row r="10" spans="2:18">
      <c r="B10" s="27"/>
      <c r="C10" s="35" t="s">
        <v>1694</v>
      </c>
      <c r="D10" s="279"/>
      <c r="E10" s="9">
        <v>400000</v>
      </c>
      <c r="F10" s="10">
        <v>400000</v>
      </c>
      <c r="G10" s="36">
        <f>E10-F10</f>
        <v>0</v>
      </c>
      <c r="I10" s="27"/>
      <c r="J10" s="35" t="s">
        <v>1694</v>
      </c>
      <c r="K10" s="279"/>
      <c r="L10" s="9">
        <v>200000</v>
      </c>
      <c r="M10" s="10">
        <v>200000</v>
      </c>
      <c r="N10" s="36">
        <f>L10-M10</f>
        <v>0</v>
      </c>
    </row>
    <row r="11" spans="2:18" ht="15.75" thickBot="1">
      <c r="B11" s="27"/>
      <c r="C11" s="45" t="s">
        <v>1695</v>
      </c>
      <c r="D11" s="280"/>
      <c r="E11" s="11">
        <v>0</v>
      </c>
      <c r="F11" s="12">
        <v>0</v>
      </c>
      <c r="G11" s="38">
        <f>E11-F11</f>
        <v>0</v>
      </c>
      <c r="I11" s="27"/>
      <c r="J11" s="45" t="s">
        <v>1695</v>
      </c>
      <c r="K11" s="280"/>
      <c r="L11" s="11">
        <v>0</v>
      </c>
      <c r="M11" s="12">
        <v>0</v>
      </c>
      <c r="N11" s="38">
        <f>L11-M11</f>
        <v>0</v>
      </c>
    </row>
    <row r="12" spans="2:18">
      <c r="B12" s="26"/>
      <c r="C12" s="46"/>
      <c r="D12" s="47" t="s">
        <v>1696</v>
      </c>
      <c r="E12" s="48">
        <f>E10-E11</f>
        <v>400000</v>
      </c>
      <c r="F12" s="48">
        <f>F10-F11</f>
        <v>400000</v>
      </c>
      <c r="G12" s="44">
        <f>G10-G11</f>
        <v>0</v>
      </c>
      <c r="I12" s="26"/>
      <c r="J12" s="46"/>
      <c r="K12" s="47" t="s">
        <v>1696</v>
      </c>
      <c r="L12" s="48">
        <f>L10-L11</f>
        <v>200000</v>
      </c>
      <c r="M12" s="48">
        <f>M10-M11</f>
        <v>200000</v>
      </c>
      <c r="N12" s="44">
        <f>N10-N11</f>
        <v>0</v>
      </c>
    </row>
    <row r="13" spans="2:18" ht="15.75" thickBot="1">
      <c r="B13" s="39"/>
      <c r="C13" s="40" t="s">
        <v>1242</v>
      </c>
      <c r="D13" s="49" t="s">
        <v>1697</v>
      </c>
      <c r="E13" s="50"/>
      <c r="F13" s="50"/>
      <c r="G13" s="44"/>
      <c r="I13" s="39"/>
      <c r="J13" s="40" t="s">
        <v>1242</v>
      </c>
      <c r="K13" s="49" t="s">
        <v>1697</v>
      </c>
      <c r="L13" s="50"/>
      <c r="M13" s="50"/>
      <c r="N13" s="44"/>
      <c r="R13" s="281" t="s">
        <v>1242</v>
      </c>
    </row>
    <row r="14" spans="2:18" ht="15.75" thickBot="1">
      <c r="B14" s="27"/>
      <c r="C14" s="51" t="s">
        <v>1698</v>
      </c>
      <c r="D14" s="52"/>
      <c r="E14" s="9"/>
      <c r="F14" s="10"/>
      <c r="G14" s="36">
        <v>42500</v>
      </c>
      <c r="I14" s="27"/>
      <c r="J14" s="51" t="s">
        <v>1698</v>
      </c>
      <c r="K14" s="52"/>
      <c r="L14" s="9"/>
      <c r="M14" s="10"/>
      <c r="N14" s="36">
        <v>42500</v>
      </c>
    </row>
    <row r="15" spans="2:18" ht="15.75" thickBot="1">
      <c r="B15" s="27"/>
      <c r="C15" s="51" t="s">
        <v>1699</v>
      </c>
      <c r="D15" s="52"/>
      <c r="E15" s="11"/>
      <c r="F15" s="12"/>
      <c r="G15" s="38">
        <v>140500</v>
      </c>
      <c r="I15" s="27"/>
      <c r="J15" s="51" t="s">
        <v>1699</v>
      </c>
      <c r="K15" s="52"/>
      <c r="L15" s="11"/>
      <c r="M15" s="12"/>
      <c r="N15" s="38">
        <v>140500</v>
      </c>
    </row>
    <row r="16" spans="2:18" ht="15.75" thickBot="1">
      <c r="B16" s="27"/>
      <c r="C16" s="51"/>
      <c r="D16" s="53" t="s">
        <v>1700</v>
      </c>
      <c r="E16" s="54">
        <f>E14-E15</f>
        <v>0</v>
      </c>
      <c r="F16" s="55">
        <f>F14-F15</f>
        <v>0</v>
      </c>
      <c r="G16" s="56">
        <f>G9-G12+G14-G15</f>
        <v>-104400</v>
      </c>
      <c r="I16" s="27"/>
      <c r="J16" s="51"/>
      <c r="K16" s="53" t="s">
        <v>1700</v>
      </c>
      <c r="L16" s="54">
        <f>L14-L15</f>
        <v>0</v>
      </c>
      <c r="M16" s="55">
        <f>M14-M15</f>
        <v>0</v>
      </c>
      <c r="N16" s="56">
        <f>N9-N12+N14-N15</f>
        <v>-508900</v>
      </c>
    </row>
    <row r="17" spans="2:14" ht="15.75" thickBot="1">
      <c r="B17" s="27"/>
      <c r="C17" s="57"/>
      <c r="D17" s="41" t="s">
        <v>1701</v>
      </c>
      <c r="E17" s="58"/>
      <c r="F17" s="59">
        <f>F9-F12+G16</f>
        <v>-980500</v>
      </c>
      <c r="G17" s="60"/>
      <c r="I17" s="27"/>
      <c r="J17" s="57"/>
      <c r="K17" s="41" t="s">
        <v>1701</v>
      </c>
      <c r="L17" s="58"/>
      <c r="M17" s="59">
        <f>M9-M12+N16</f>
        <v>-615200</v>
      </c>
      <c r="N17" s="60"/>
    </row>
    <row r="18" spans="2:14" ht="15.75" thickBot="1">
      <c r="B18" s="31" t="s">
        <v>1702</v>
      </c>
      <c r="C18" s="61"/>
      <c r="D18" s="62"/>
      <c r="E18" s="63"/>
      <c r="F18" s="63"/>
      <c r="G18" s="63"/>
      <c r="I18" s="31" t="s">
        <v>1702</v>
      </c>
      <c r="J18" s="61"/>
      <c r="K18" s="62"/>
      <c r="L18" s="63"/>
      <c r="M18" s="63"/>
      <c r="N18" s="63"/>
    </row>
    <row r="19" spans="2:14" ht="15.75" thickBot="1">
      <c r="B19" s="26"/>
      <c r="C19" s="64" t="s">
        <v>1703</v>
      </c>
      <c r="D19" s="288"/>
      <c r="E19" s="65"/>
      <c r="F19" s="65"/>
      <c r="G19" s="65"/>
      <c r="I19" s="26"/>
      <c r="J19" s="64" t="s">
        <v>1703</v>
      </c>
      <c r="K19" s="288"/>
      <c r="L19" s="65"/>
      <c r="M19" s="65"/>
      <c r="N19" s="65"/>
    </row>
    <row r="20" spans="2:14" ht="15.75" thickBot="1">
      <c r="B20" s="26"/>
      <c r="C20" s="66"/>
      <c r="D20" s="67" t="s">
        <v>1704</v>
      </c>
      <c r="E20" s="68">
        <f>G9+G12</f>
        <v>-6400</v>
      </c>
      <c r="F20" s="69">
        <f>F17</f>
        <v>-980500</v>
      </c>
      <c r="G20" s="70"/>
      <c r="I20" s="26"/>
      <c r="J20" s="66"/>
      <c r="K20" s="67" t="s">
        <v>1704</v>
      </c>
      <c r="L20" s="68">
        <f>N9+N12</f>
        <v>-410900</v>
      </c>
      <c r="M20" s="69">
        <f>M17</f>
        <v>-615200</v>
      </c>
      <c r="N20" s="70"/>
    </row>
    <row r="21" spans="2:14">
      <c r="B21" s="27"/>
      <c r="I21" s="27"/>
    </row>
    <row r="22" spans="2:14" ht="15.75" thickBot="1"/>
    <row r="23" spans="2:14" ht="15.75" thickBot="1">
      <c r="B23" s="71" t="s">
        <v>1705</v>
      </c>
      <c r="C23" s="72"/>
      <c r="D23" s="32"/>
      <c r="E23" s="34"/>
      <c r="I23" s="71" t="s">
        <v>1705</v>
      </c>
      <c r="J23" s="72"/>
      <c r="K23" s="32"/>
      <c r="L23" s="34"/>
    </row>
    <row r="24" spans="2:14" ht="15.75" thickBot="1">
      <c r="B24" s="73"/>
      <c r="C24" s="27"/>
      <c r="D24" s="74" t="s">
        <v>1706</v>
      </c>
      <c r="E24" s="75"/>
      <c r="I24" s="73"/>
      <c r="J24" s="27"/>
      <c r="K24" s="74" t="s">
        <v>1706</v>
      </c>
      <c r="L24" s="75"/>
    </row>
    <row r="25" spans="2:14">
      <c r="B25" s="289"/>
      <c r="C25" s="27"/>
      <c r="D25" s="76" t="s">
        <v>1707</v>
      </c>
      <c r="E25" s="13">
        <v>0</v>
      </c>
      <c r="I25" s="289"/>
      <c r="J25" s="27"/>
      <c r="K25" s="76" t="s">
        <v>1707</v>
      </c>
      <c r="L25" s="13">
        <v>0</v>
      </c>
    </row>
    <row r="26" spans="2:14">
      <c r="B26" s="289"/>
      <c r="C26" s="27"/>
      <c r="D26" s="77" t="s">
        <v>1708</v>
      </c>
      <c r="E26" s="14">
        <v>0</v>
      </c>
      <c r="I26" s="289"/>
      <c r="J26" s="27"/>
      <c r="K26" s="77" t="s">
        <v>1708</v>
      </c>
      <c r="L26" s="14">
        <v>0</v>
      </c>
    </row>
    <row r="27" spans="2:14">
      <c r="B27" s="289"/>
      <c r="C27" s="27"/>
      <c r="D27" s="77" t="s">
        <v>1709</v>
      </c>
      <c r="E27" s="14">
        <v>0</v>
      </c>
      <c r="I27" s="289"/>
      <c r="J27" s="27"/>
      <c r="K27" s="77" t="s">
        <v>1709</v>
      </c>
      <c r="L27" s="14">
        <v>0</v>
      </c>
    </row>
    <row r="28" spans="2:14" ht="15.75" thickBot="1">
      <c r="B28" s="289"/>
      <c r="C28" s="27"/>
      <c r="D28" s="78" t="s">
        <v>1710</v>
      </c>
      <c r="E28" s="15">
        <v>0</v>
      </c>
      <c r="I28" s="289"/>
      <c r="J28" s="27"/>
      <c r="K28" s="78" t="s">
        <v>1710</v>
      </c>
      <c r="L28" s="15">
        <v>0</v>
      </c>
    </row>
    <row r="29" spans="2:14" ht="15.75" thickBot="1">
      <c r="B29" s="289"/>
      <c r="C29" s="31" t="s">
        <v>1711</v>
      </c>
      <c r="D29" s="79" t="s">
        <v>1712</v>
      </c>
      <c r="E29" s="80">
        <f>SUM(E25:E28)</f>
        <v>0</v>
      </c>
      <c r="I29" s="289"/>
      <c r="J29" s="31" t="s">
        <v>1711</v>
      </c>
      <c r="K29" s="79" t="s">
        <v>1712</v>
      </c>
      <c r="L29" s="80">
        <f>SUM(L25:L28)</f>
        <v>0</v>
      </c>
    </row>
    <row r="30" spans="2:14" ht="15.75" thickBot="1">
      <c r="B30" s="289"/>
      <c r="D30" s="81"/>
      <c r="E30" s="288"/>
      <c r="I30" s="289"/>
      <c r="K30" s="81"/>
      <c r="L30" s="288"/>
    </row>
    <row r="31" spans="2:14" ht="15.75" thickBot="1">
      <c r="B31" s="289"/>
      <c r="C31" s="26"/>
      <c r="D31" s="82" t="s">
        <v>1713</v>
      </c>
      <c r="E31" s="83"/>
      <c r="I31" s="289"/>
      <c r="J31" s="26"/>
      <c r="K31" s="82" t="s">
        <v>1713</v>
      </c>
      <c r="L31" s="83"/>
    </row>
    <row r="32" spans="2:14" ht="15.75" thickBot="1">
      <c r="B32" s="290"/>
      <c r="C32" s="31" t="s">
        <v>1714</v>
      </c>
      <c r="D32" s="84" t="s">
        <v>1715</v>
      </c>
      <c r="E32" s="16"/>
      <c r="I32" s="290"/>
      <c r="J32" s="31" t="s">
        <v>1714</v>
      </c>
      <c r="K32" s="84" t="s">
        <v>1715</v>
      </c>
      <c r="L32" s="16"/>
    </row>
    <row r="33" spans="2:13" ht="15.75" thickBot="1"/>
    <row r="34" spans="2:13" ht="15.75" thickBot="1">
      <c r="B34" s="291" t="s">
        <v>1716</v>
      </c>
      <c r="C34" s="292"/>
      <c r="D34" s="292"/>
      <c r="E34" s="293"/>
      <c r="I34" s="291" t="s">
        <v>1716</v>
      </c>
      <c r="J34" s="292"/>
      <c r="K34" s="292"/>
      <c r="L34" s="293"/>
    </row>
    <row r="35" spans="2:13" s="17" customFormat="1" ht="3.75" customHeight="1" thickBot="1">
      <c r="B35" s="276"/>
      <c r="I35" s="276"/>
    </row>
    <row r="36" spans="2:13" s="17" customFormat="1" ht="15.75" customHeight="1" thickBot="1">
      <c r="B36" s="85" t="s">
        <v>1717</v>
      </c>
      <c r="C36" s="86"/>
      <c r="D36" s="87"/>
      <c r="E36" s="88"/>
      <c r="F36" s="89"/>
      <c r="I36" s="85" t="s">
        <v>1717</v>
      </c>
      <c r="J36" s="86"/>
      <c r="K36" s="87"/>
      <c r="L36" s="88"/>
      <c r="M36" s="89"/>
    </row>
    <row r="37" spans="2:13" s="17" customFormat="1" ht="15" customHeight="1" thickBot="1">
      <c r="B37" s="90"/>
      <c r="C37" s="91"/>
      <c r="D37" s="92" t="s">
        <v>1718</v>
      </c>
      <c r="E37" s="16">
        <f>E20+F20</f>
        <v>-986900</v>
      </c>
      <c r="F37" s="89"/>
      <c r="I37" s="90"/>
      <c r="J37" s="91"/>
      <c r="K37" s="92" t="s">
        <v>1718</v>
      </c>
      <c r="L37" s="16">
        <f>L20+M20</f>
        <v>-1026100</v>
      </c>
      <c r="M37" s="89"/>
    </row>
    <row r="38" spans="2:13" s="17" customFormat="1" ht="15" customHeight="1">
      <c r="B38" s="93" t="s">
        <v>1719</v>
      </c>
      <c r="C38" s="94"/>
      <c r="D38" s="95"/>
      <c r="E38" s="96"/>
      <c r="F38" s="89"/>
      <c r="I38" s="93" t="s">
        <v>1719</v>
      </c>
      <c r="J38" s="94"/>
      <c r="K38" s="95"/>
      <c r="L38" s="96"/>
      <c r="M38" s="89"/>
    </row>
    <row r="39" spans="2:13" s="17" customFormat="1" ht="12.75">
      <c r="B39" s="97"/>
      <c r="C39" s="98" t="s">
        <v>1711</v>
      </c>
      <c r="D39" s="99" t="s">
        <v>1720</v>
      </c>
      <c r="E39" s="14">
        <f>556314.65+331855.19+113645.58+592466.36+20934.09</f>
        <v>1615215.87</v>
      </c>
      <c r="I39" s="97"/>
      <c r="J39" s="98" t="s">
        <v>1711</v>
      </c>
      <c r="K39" s="99" t="s">
        <v>1720</v>
      </c>
      <c r="L39" s="14">
        <f>556314.65+331855.19+113645.58+592466.36+20934.09</f>
        <v>1615215.87</v>
      </c>
    </row>
    <row r="40" spans="2:13" s="17" customFormat="1" ht="12.75">
      <c r="B40" s="97"/>
      <c r="C40" s="98" t="s">
        <v>1714</v>
      </c>
      <c r="D40" s="99" t="s">
        <v>1721</v>
      </c>
      <c r="E40" s="14"/>
      <c r="I40" s="97"/>
      <c r="J40" s="98" t="s">
        <v>1714</v>
      </c>
      <c r="K40" s="99" t="s">
        <v>1721</v>
      </c>
      <c r="L40" s="14"/>
    </row>
    <row r="41" spans="2:13" s="17" customFormat="1" ht="12.75">
      <c r="B41" s="18"/>
      <c r="D41" s="100" t="s">
        <v>1722</v>
      </c>
      <c r="E41" s="14"/>
      <c r="I41" s="18"/>
      <c r="K41" s="100" t="s">
        <v>1722</v>
      </c>
      <c r="L41" s="14"/>
    </row>
    <row r="42" spans="2:13" s="17" customFormat="1" ht="12.75">
      <c r="B42" s="18"/>
      <c r="D42" s="101" t="s">
        <v>1723</v>
      </c>
      <c r="E42" s="14">
        <f>195308.09+15000+84800+199400+327600+250800</f>
        <v>1072908.0899999999</v>
      </c>
      <c r="I42" s="18"/>
      <c r="K42" s="101" t="s">
        <v>1723</v>
      </c>
      <c r="L42" s="14">
        <f>195308.09+15000+84800+199400+327600+250800</f>
        <v>1072908.0899999999</v>
      </c>
    </row>
    <row r="43" spans="2:13" s="17" customFormat="1" ht="13.5" thickBot="1">
      <c r="B43" s="19"/>
      <c r="C43" s="102" t="s">
        <v>1724</v>
      </c>
      <c r="D43" s="103" t="s">
        <v>1725</v>
      </c>
      <c r="E43" s="15">
        <v>0</v>
      </c>
      <c r="I43" s="19"/>
      <c r="J43" s="102" t="s">
        <v>1724</v>
      </c>
      <c r="K43" s="103" t="s">
        <v>1725</v>
      </c>
      <c r="L43" s="15">
        <v>0</v>
      </c>
    </row>
    <row r="44" spans="2:13" ht="15.75" thickBot="1"/>
    <row r="45" spans="2:13" ht="15.75" thickBot="1">
      <c r="B45" s="291" t="s">
        <v>1726</v>
      </c>
      <c r="C45" s="292"/>
      <c r="D45" s="292"/>
      <c r="E45" s="293"/>
      <c r="I45" s="291" t="s">
        <v>1726</v>
      </c>
      <c r="J45" s="292"/>
      <c r="K45" s="292"/>
      <c r="L45" s="293"/>
    </row>
    <row r="46" spans="2:13" ht="3.75" customHeight="1" thickBot="1"/>
    <row r="47" spans="2:13">
      <c r="B47" s="294" t="s">
        <v>1727</v>
      </c>
      <c r="C47" s="295"/>
      <c r="D47" s="295"/>
      <c r="E47" s="296"/>
      <c r="I47" s="294" t="s">
        <v>1727</v>
      </c>
      <c r="J47" s="295"/>
      <c r="K47" s="295"/>
      <c r="L47" s="296"/>
    </row>
    <row r="48" spans="2:13">
      <c r="B48" s="297" t="s">
        <v>1728</v>
      </c>
      <c r="E48" s="288"/>
      <c r="I48" s="297" t="s">
        <v>1728</v>
      </c>
      <c r="L48" s="288"/>
    </row>
    <row r="49" spans="2:12" ht="15.75" thickBot="1">
      <c r="B49" s="298" t="s">
        <v>1729</v>
      </c>
      <c r="C49" s="299"/>
      <c r="D49" s="299"/>
      <c r="E49" s="300"/>
      <c r="I49" s="298" t="s">
        <v>1729</v>
      </c>
      <c r="J49" s="299"/>
      <c r="K49" s="299"/>
      <c r="L49" s="300"/>
    </row>
    <row r="50" spans="2:12">
      <c r="B50" s="301"/>
      <c r="C50" s="302"/>
      <c r="D50" s="302"/>
      <c r="E50" s="303"/>
      <c r="I50" s="301"/>
      <c r="J50" s="302"/>
      <c r="K50" s="302"/>
      <c r="L50" s="303"/>
    </row>
    <row r="51" spans="2:12">
      <c r="B51" s="301"/>
      <c r="C51" s="302"/>
      <c r="D51" s="302"/>
      <c r="E51" s="303"/>
      <c r="I51" s="301"/>
      <c r="J51" s="302"/>
      <c r="K51" s="302"/>
      <c r="L51" s="303"/>
    </row>
    <row r="52" spans="2:12">
      <c r="B52" s="301"/>
      <c r="C52" s="302"/>
      <c r="D52" s="302"/>
      <c r="E52" s="303"/>
      <c r="I52" s="301"/>
      <c r="J52" s="302"/>
      <c r="K52" s="302"/>
      <c r="L52" s="303"/>
    </row>
    <row r="53" spans="2:12">
      <c r="B53" s="301"/>
      <c r="C53" s="302"/>
      <c r="D53" s="302"/>
      <c r="E53" s="303"/>
      <c r="I53" s="301"/>
      <c r="J53" s="302"/>
      <c r="K53" s="302"/>
      <c r="L53" s="303"/>
    </row>
    <row r="54" spans="2:12">
      <c r="B54" s="301"/>
      <c r="C54" s="302"/>
      <c r="D54" s="302"/>
      <c r="E54" s="303"/>
      <c r="I54" s="301"/>
      <c r="J54" s="302"/>
      <c r="K54" s="302"/>
      <c r="L54" s="303"/>
    </row>
    <row r="55" spans="2:12">
      <c r="B55" s="301"/>
      <c r="C55" s="302"/>
      <c r="D55" s="302"/>
      <c r="E55" s="303"/>
      <c r="I55" s="301"/>
      <c r="J55" s="302"/>
      <c r="K55" s="302"/>
      <c r="L55" s="303"/>
    </row>
    <row r="56" spans="2:12">
      <c r="B56" s="301"/>
      <c r="C56" s="302"/>
      <c r="D56" s="302"/>
      <c r="E56" s="303"/>
      <c r="I56" s="301"/>
      <c r="J56" s="302"/>
      <c r="K56" s="302"/>
      <c r="L56" s="303"/>
    </row>
    <row r="57" spans="2:12">
      <c r="B57" s="301"/>
      <c r="C57" s="302"/>
      <c r="D57" s="302"/>
      <c r="E57" s="303"/>
      <c r="I57" s="301"/>
      <c r="J57" s="302"/>
      <c r="K57" s="302"/>
      <c r="L57" s="303"/>
    </row>
    <row r="58" spans="2:12">
      <c r="B58" s="301"/>
      <c r="C58" s="302"/>
      <c r="D58" s="302"/>
      <c r="E58" s="303"/>
      <c r="I58" s="301"/>
      <c r="J58" s="302"/>
      <c r="K58" s="302"/>
      <c r="L58" s="303"/>
    </row>
    <row r="59" spans="2:12" ht="15.75" thickBot="1">
      <c r="B59" s="304"/>
      <c r="C59" s="305"/>
      <c r="D59" s="305"/>
      <c r="E59" s="306"/>
      <c r="I59" s="304"/>
      <c r="J59" s="305"/>
      <c r="K59" s="305"/>
      <c r="L59" s="306"/>
    </row>
  </sheetData>
  <protectedRanges>
    <protectedRange sqref="B50:E59" name="Bereich1_3"/>
    <protectedRange sqref="L7:M8 L10:M11 L14:M15 L25:L28 L32 L37 L39:L43 E7:F8 E10:F11 E14:F15 E25:E28 E32 E37 E39:E43" name="Bereich1_1"/>
    <protectedRange sqref="I50:L59" name="Bereich1_3_1"/>
  </protectedRanges>
  <mergeCells count="4">
    <mergeCell ref="B4:D5"/>
    <mergeCell ref="E4:G4"/>
    <mergeCell ref="I4:K5"/>
    <mergeCell ref="L4:N4"/>
  </mergeCells>
  <pageMargins left="0.39370078740157483" right="0.39370078740157483" top="0.39370078740157483" bottom="0.39370078740157483" header="0.31496062992125984" footer="0.31496062992125984"/>
  <pageSetup paperSize="9" scale="62" orientation="landscape" cellComments="asDisplayed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50"/>
  <sheetViews>
    <sheetView showGridLines="0" workbookViewId="0">
      <pane ySplit="3" topLeftCell="A4" activePane="bottomLeft" state="frozen"/>
      <selection activeCell="A3" sqref="A3:XFD3"/>
      <selection pane="bottomLeft" activeCell="J28" sqref="J28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8"/>
      <c r="C1" s="428"/>
      <c r="D1" s="428"/>
      <c r="E1" s="428"/>
      <c r="G1" s="429"/>
      <c r="H1" s="429"/>
      <c r="I1" s="429"/>
      <c r="J1" s="429"/>
    </row>
    <row r="2" spans="1:10" ht="11.1" customHeight="1">
      <c r="G2" s="429"/>
      <c r="H2" s="429"/>
      <c r="I2" s="429"/>
      <c r="J2" s="429"/>
    </row>
    <row r="3" spans="1:10" ht="6.4" customHeight="1"/>
    <row r="4" spans="1:10" ht="16.5">
      <c r="A4" s="430" t="s">
        <v>99</v>
      </c>
      <c r="B4" s="430"/>
      <c r="C4" s="430"/>
      <c r="D4" s="430"/>
      <c r="E4" s="430"/>
      <c r="F4" s="430"/>
      <c r="G4" s="430"/>
      <c r="H4" s="430"/>
      <c r="I4" s="430"/>
      <c r="J4" s="430"/>
    </row>
    <row r="6" spans="1:10" ht="24.75">
      <c r="B6" s="155" t="s">
        <v>100</v>
      </c>
      <c r="C6" s="156" t="s">
        <v>101</v>
      </c>
      <c r="D6" s="156" t="s">
        <v>102</v>
      </c>
      <c r="E6" s="454" t="s">
        <v>103</v>
      </c>
      <c r="F6" s="455"/>
      <c r="G6" s="435"/>
      <c r="H6" s="157" t="s">
        <v>2421</v>
      </c>
      <c r="I6" s="157" t="s">
        <v>2057</v>
      </c>
      <c r="J6" s="157" t="s">
        <v>3</v>
      </c>
    </row>
    <row r="7" spans="1:10">
      <c r="B7" s="158" t="s">
        <v>104</v>
      </c>
      <c r="C7" s="159" t="s">
        <v>105</v>
      </c>
      <c r="D7" s="159" t="s">
        <v>106</v>
      </c>
      <c r="E7" s="450" t="s">
        <v>107</v>
      </c>
      <c r="F7" s="451"/>
      <c r="G7" s="452"/>
      <c r="H7" s="160">
        <v>173942.7</v>
      </c>
      <c r="I7" s="160">
        <v>187568.31</v>
      </c>
      <c r="J7" s="160">
        <v>-13625.61</v>
      </c>
    </row>
    <row r="8" spans="1:10">
      <c r="B8" s="161" t="s">
        <v>4</v>
      </c>
      <c r="C8" s="162" t="s">
        <v>108</v>
      </c>
      <c r="D8" s="162" t="s">
        <v>109</v>
      </c>
      <c r="E8" s="453" t="s">
        <v>110</v>
      </c>
      <c r="F8" s="438"/>
      <c r="G8" s="421"/>
      <c r="H8" s="163">
        <v>225.5</v>
      </c>
      <c r="I8" s="163">
        <v>451</v>
      </c>
      <c r="J8" s="163">
        <v>-225.5</v>
      </c>
    </row>
    <row r="9" spans="1:10">
      <c r="B9" s="161" t="s">
        <v>111</v>
      </c>
      <c r="C9" s="162" t="s">
        <v>112</v>
      </c>
      <c r="D9" s="162" t="s">
        <v>113</v>
      </c>
      <c r="E9" s="453" t="s">
        <v>110</v>
      </c>
      <c r="F9" s="438"/>
      <c r="G9" s="421"/>
      <c r="H9" s="163">
        <v>225.5</v>
      </c>
      <c r="I9" s="163">
        <v>451</v>
      </c>
      <c r="J9" s="163">
        <v>-225.5</v>
      </c>
    </row>
    <row r="10" spans="1:10">
      <c r="B10" s="161" t="s">
        <v>4</v>
      </c>
      <c r="C10" s="162" t="s">
        <v>114</v>
      </c>
      <c r="D10" s="162" t="s">
        <v>115</v>
      </c>
      <c r="E10" s="453" t="s">
        <v>116</v>
      </c>
      <c r="F10" s="438"/>
      <c r="G10" s="421"/>
      <c r="H10" s="163">
        <v>173717.2</v>
      </c>
      <c r="I10" s="163">
        <v>187117.31</v>
      </c>
      <c r="J10" s="163">
        <v>-13400.11</v>
      </c>
    </row>
    <row r="11" spans="1:10">
      <c r="B11" s="161" t="s">
        <v>111</v>
      </c>
      <c r="C11" s="162" t="s">
        <v>117</v>
      </c>
      <c r="D11" s="162" t="s">
        <v>118</v>
      </c>
      <c r="E11" s="453" t="s">
        <v>119</v>
      </c>
      <c r="F11" s="438"/>
      <c r="G11" s="421"/>
      <c r="H11" s="163">
        <v>0</v>
      </c>
      <c r="I11" s="163">
        <v>0</v>
      </c>
      <c r="J11" s="163">
        <v>0</v>
      </c>
    </row>
    <row r="12" spans="1:10">
      <c r="B12" s="161" t="s">
        <v>111</v>
      </c>
      <c r="C12" s="162" t="s">
        <v>120</v>
      </c>
      <c r="D12" s="162" t="s">
        <v>121</v>
      </c>
      <c r="E12" s="453" t="s">
        <v>122</v>
      </c>
      <c r="F12" s="438"/>
      <c r="G12" s="421"/>
      <c r="H12" s="163">
        <v>0</v>
      </c>
      <c r="I12" s="163">
        <v>0</v>
      </c>
      <c r="J12" s="163">
        <v>0</v>
      </c>
    </row>
    <row r="13" spans="1:10">
      <c r="B13" s="161" t="s">
        <v>111</v>
      </c>
      <c r="C13" s="162" t="s">
        <v>123</v>
      </c>
      <c r="D13" s="162" t="s">
        <v>124</v>
      </c>
      <c r="E13" s="453" t="s">
        <v>125</v>
      </c>
      <c r="F13" s="438"/>
      <c r="G13" s="421"/>
      <c r="H13" s="163">
        <v>165366.75</v>
      </c>
      <c r="I13" s="163">
        <v>172268.04</v>
      </c>
      <c r="J13" s="163">
        <v>-6901.29</v>
      </c>
    </row>
    <row r="14" spans="1:10">
      <c r="B14" s="161" t="s">
        <v>111</v>
      </c>
      <c r="C14" s="162" t="s">
        <v>126</v>
      </c>
      <c r="D14" s="162" t="s">
        <v>127</v>
      </c>
      <c r="E14" s="453" t="s">
        <v>128</v>
      </c>
      <c r="F14" s="438"/>
      <c r="G14" s="421"/>
      <c r="H14" s="163">
        <v>0</v>
      </c>
      <c r="I14" s="163">
        <v>0</v>
      </c>
      <c r="J14" s="163">
        <v>0</v>
      </c>
    </row>
    <row r="15" spans="1:10">
      <c r="B15" s="161" t="s">
        <v>111</v>
      </c>
      <c r="C15" s="162" t="s">
        <v>129</v>
      </c>
      <c r="D15" s="162" t="s">
        <v>130</v>
      </c>
      <c r="E15" s="453" t="s">
        <v>131</v>
      </c>
      <c r="F15" s="438"/>
      <c r="G15" s="421"/>
      <c r="H15" s="163">
        <v>8350.4500000000007</v>
      </c>
      <c r="I15" s="163">
        <v>14849.27</v>
      </c>
      <c r="J15" s="163">
        <v>-6498.82</v>
      </c>
    </row>
    <row r="16" spans="1:10">
      <c r="B16" s="161" t="s">
        <v>111</v>
      </c>
      <c r="C16" s="162" t="s">
        <v>132</v>
      </c>
      <c r="D16" s="162" t="s">
        <v>133</v>
      </c>
      <c r="E16" s="453" t="s">
        <v>134</v>
      </c>
      <c r="F16" s="438"/>
      <c r="G16" s="421"/>
      <c r="H16" s="163">
        <v>0</v>
      </c>
      <c r="I16" s="163">
        <v>0</v>
      </c>
      <c r="J16" s="163">
        <v>0</v>
      </c>
    </row>
    <row r="17" spans="2:10">
      <c r="B17" s="161" t="s">
        <v>111</v>
      </c>
      <c r="C17" s="162" t="s">
        <v>135</v>
      </c>
      <c r="D17" s="162" t="s">
        <v>136</v>
      </c>
      <c r="E17" s="453" t="s">
        <v>137</v>
      </c>
      <c r="F17" s="438"/>
      <c r="G17" s="421"/>
      <c r="H17" s="163">
        <v>0</v>
      </c>
      <c r="I17" s="163">
        <v>0</v>
      </c>
      <c r="J17" s="163">
        <v>0</v>
      </c>
    </row>
    <row r="18" spans="2:10">
      <c r="B18" s="161" t="s">
        <v>111</v>
      </c>
      <c r="C18" s="162" t="s">
        <v>138</v>
      </c>
      <c r="D18" s="162" t="s">
        <v>139</v>
      </c>
      <c r="E18" s="453" t="s">
        <v>140</v>
      </c>
      <c r="F18" s="438"/>
      <c r="G18" s="421"/>
      <c r="H18" s="163">
        <v>0</v>
      </c>
      <c r="I18" s="163">
        <v>0</v>
      </c>
      <c r="J18" s="163">
        <v>0</v>
      </c>
    </row>
    <row r="19" spans="2:10">
      <c r="B19" s="161" t="s">
        <v>111</v>
      </c>
      <c r="C19" s="162" t="s">
        <v>2058</v>
      </c>
      <c r="D19" s="162" t="s">
        <v>2059</v>
      </c>
      <c r="E19" s="453" t="s">
        <v>2060</v>
      </c>
      <c r="F19" s="438"/>
      <c r="G19" s="421"/>
      <c r="H19" s="163">
        <v>0</v>
      </c>
      <c r="I19" s="163">
        <v>0</v>
      </c>
      <c r="J19" s="163">
        <v>0</v>
      </c>
    </row>
    <row r="20" spans="2:10">
      <c r="B20" s="161" t="s">
        <v>4</v>
      </c>
      <c r="C20" s="162" t="s">
        <v>141</v>
      </c>
      <c r="D20" s="162" t="s">
        <v>142</v>
      </c>
      <c r="E20" s="453" t="s">
        <v>143</v>
      </c>
      <c r="F20" s="438"/>
      <c r="G20" s="421"/>
      <c r="H20" s="163">
        <v>0</v>
      </c>
      <c r="I20" s="163">
        <v>0</v>
      </c>
      <c r="J20" s="163">
        <v>0</v>
      </c>
    </row>
    <row r="21" spans="2:10">
      <c r="B21" s="161" t="s">
        <v>111</v>
      </c>
      <c r="C21" s="162" t="s">
        <v>144</v>
      </c>
      <c r="D21" s="162" t="s">
        <v>145</v>
      </c>
      <c r="E21" s="453" t="s">
        <v>146</v>
      </c>
      <c r="F21" s="438"/>
      <c r="G21" s="421"/>
      <c r="H21" s="163">
        <v>0</v>
      </c>
      <c r="I21" s="163">
        <v>0</v>
      </c>
      <c r="J21" s="163">
        <v>0</v>
      </c>
    </row>
    <row r="22" spans="2:10">
      <c r="B22" s="161" t="s">
        <v>111</v>
      </c>
      <c r="C22" s="162" t="s">
        <v>147</v>
      </c>
      <c r="D22" s="162" t="s">
        <v>148</v>
      </c>
      <c r="E22" s="453" t="s">
        <v>149</v>
      </c>
      <c r="F22" s="438"/>
      <c r="G22" s="421"/>
      <c r="H22" s="163">
        <v>0</v>
      </c>
      <c r="I22" s="163">
        <v>0</v>
      </c>
      <c r="J22" s="163">
        <v>0</v>
      </c>
    </row>
    <row r="23" spans="2:10">
      <c r="B23" s="161" t="s">
        <v>111</v>
      </c>
      <c r="C23" s="162" t="s">
        <v>150</v>
      </c>
      <c r="D23" s="162" t="s">
        <v>151</v>
      </c>
      <c r="E23" s="453" t="s">
        <v>152</v>
      </c>
      <c r="F23" s="438"/>
      <c r="G23" s="421"/>
      <c r="H23" s="163">
        <v>0</v>
      </c>
      <c r="I23" s="163">
        <v>0</v>
      </c>
      <c r="J23" s="163">
        <v>0</v>
      </c>
    </row>
    <row r="24" spans="2:10">
      <c r="B24" s="161" t="s">
        <v>111</v>
      </c>
      <c r="C24" s="162" t="s">
        <v>153</v>
      </c>
      <c r="D24" s="162" t="s">
        <v>154</v>
      </c>
      <c r="E24" s="453" t="s">
        <v>155</v>
      </c>
      <c r="F24" s="438"/>
      <c r="G24" s="421"/>
      <c r="H24" s="163">
        <v>0</v>
      </c>
      <c r="I24" s="163">
        <v>0</v>
      </c>
      <c r="J24" s="163">
        <v>0</v>
      </c>
    </row>
    <row r="25" spans="2:10">
      <c r="B25" s="161" t="s">
        <v>4</v>
      </c>
      <c r="C25" s="162" t="s">
        <v>156</v>
      </c>
      <c r="D25" s="162" t="s">
        <v>157</v>
      </c>
      <c r="E25" s="453" t="s">
        <v>158</v>
      </c>
      <c r="F25" s="438"/>
      <c r="G25" s="421"/>
      <c r="H25" s="163">
        <v>0</v>
      </c>
      <c r="I25" s="163">
        <v>0</v>
      </c>
      <c r="J25" s="163">
        <v>0</v>
      </c>
    </row>
    <row r="26" spans="2:10">
      <c r="B26" s="161" t="s">
        <v>111</v>
      </c>
      <c r="C26" s="162" t="s">
        <v>159</v>
      </c>
      <c r="D26" s="162" t="s">
        <v>160</v>
      </c>
      <c r="E26" s="453" t="s">
        <v>161</v>
      </c>
      <c r="F26" s="438"/>
      <c r="G26" s="421"/>
      <c r="H26" s="163">
        <v>0</v>
      </c>
      <c r="I26" s="163">
        <v>0</v>
      </c>
      <c r="J26" s="163">
        <v>0</v>
      </c>
    </row>
    <row r="27" spans="2:10">
      <c r="B27" s="161" t="s">
        <v>111</v>
      </c>
      <c r="C27" s="162" t="s">
        <v>162</v>
      </c>
      <c r="D27" s="162" t="s">
        <v>163</v>
      </c>
      <c r="E27" s="453" t="s">
        <v>164</v>
      </c>
      <c r="F27" s="438"/>
      <c r="G27" s="421"/>
      <c r="H27" s="163">
        <v>0</v>
      </c>
      <c r="I27" s="163">
        <v>0</v>
      </c>
      <c r="J27" s="163">
        <v>0</v>
      </c>
    </row>
    <row r="28" spans="2:10">
      <c r="B28" s="161" t="s">
        <v>111</v>
      </c>
      <c r="C28" s="162" t="s">
        <v>165</v>
      </c>
      <c r="D28" s="162" t="s">
        <v>166</v>
      </c>
      <c r="E28" s="453" t="s">
        <v>167</v>
      </c>
      <c r="F28" s="438"/>
      <c r="G28" s="421"/>
      <c r="H28" s="163">
        <v>0</v>
      </c>
      <c r="I28" s="163">
        <v>0</v>
      </c>
      <c r="J28" s="163">
        <v>0</v>
      </c>
    </row>
    <row r="29" spans="2:10">
      <c r="B29" s="161" t="s">
        <v>111</v>
      </c>
      <c r="C29" s="162" t="s">
        <v>168</v>
      </c>
      <c r="D29" s="162" t="s">
        <v>169</v>
      </c>
      <c r="E29" s="453" t="s">
        <v>170</v>
      </c>
      <c r="F29" s="438"/>
      <c r="G29" s="421"/>
      <c r="H29" s="163">
        <v>0</v>
      </c>
      <c r="I29" s="163">
        <v>0</v>
      </c>
      <c r="J29" s="163">
        <v>0</v>
      </c>
    </row>
    <row r="30" spans="2:10">
      <c r="B30" s="161" t="s">
        <v>4</v>
      </c>
      <c r="C30" s="162" t="s">
        <v>171</v>
      </c>
      <c r="D30" s="162" t="s">
        <v>172</v>
      </c>
      <c r="E30" s="453" t="s">
        <v>173</v>
      </c>
      <c r="F30" s="438"/>
      <c r="G30" s="421"/>
      <c r="H30" s="163">
        <v>0</v>
      </c>
      <c r="I30" s="163">
        <v>0</v>
      </c>
      <c r="J30" s="163">
        <v>0</v>
      </c>
    </row>
    <row r="31" spans="2:10">
      <c r="B31" s="161" t="s">
        <v>111</v>
      </c>
      <c r="C31" s="162" t="s">
        <v>174</v>
      </c>
      <c r="D31" s="162" t="s">
        <v>175</v>
      </c>
      <c r="E31" s="453" t="s">
        <v>176</v>
      </c>
      <c r="F31" s="438"/>
      <c r="G31" s="421"/>
      <c r="H31" s="163">
        <v>0</v>
      </c>
      <c r="I31" s="163">
        <v>0</v>
      </c>
      <c r="J31" s="163">
        <v>0</v>
      </c>
    </row>
    <row r="32" spans="2:10">
      <c r="B32" s="161" t="s">
        <v>111</v>
      </c>
      <c r="C32" s="162" t="s">
        <v>177</v>
      </c>
      <c r="D32" s="162" t="s">
        <v>178</v>
      </c>
      <c r="E32" s="453" t="s">
        <v>179</v>
      </c>
      <c r="F32" s="438"/>
      <c r="G32" s="421"/>
      <c r="H32" s="163">
        <v>0</v>
      </c>
      <c r="I32" s="163">
        <v>0</v>
      </c>
      <c r="J32" s="163">
        <v>0</v>
      </c>
    </row>
    <row r="33" spans="2:10">
      <c r="B33" s="161" t="s">
        <v>111</v>
      </c>
      <c r="C33" s="162" t="s">
        <v>180</v>
      </c>
      <c r="D33" s="162" t="s">
        <v>181</v>
      </c>
      <c r="E33" s="453" t="s">
        <v>182</v>
      </c>
      <c r="F33" s="438"/>
      <c r="G33" s="421"/>
      <c r="H33" s="163">
        <v>0</v>
      </c>
      <c r="I33" s="163">
        <v>0</v>
      </c>
      <c r="J33" s="163">
        <v>0</v>
      </c>
    </row>
    <row r="34" spans="2:10">
      <c r="B34" s="158" t="s">
        <v>104</v>
      </c>
      <c r="C34" s="159" t="s">
        <v>183</v>
      </c>
      <c r="D34" s="159" t="s">
        <v>184</v>
      </c>
      <c r="E34" s="456" t="s">
        <v>185</v>
      </c>
      <c r="F34" s="441"/>
      <c r="G34" s="424"/>
      <c r="H34" s="160">
        <v>185378.8</v>
      </c>
      <c r="I34" s="160">
        <v>136855.12</v>
      </c>
      <c r="J34" s="160">
        <v>48523.68</v>
      </c>
    </row>
    <row r="35" spans="2:10">
      <c r="B35" s="161" t="s">
        <v>4</v>
      </c>
      <c r="C35" s="162" t="s">
        <v>186</v>
      </c>
      <c r="D35" s="162" t="s">
        <v>187</v>
      </c>
      <c r="E35" s="453" t="s">
        <v>188</v>
      </c>
      <c r="F35" s="438"/>
      <c r="G35" s="421"/>
      <c r="H35" s="163">
        <v>4517.42</v>
      </c>
      <c r="I35" s="163">
        <v>3627.31</v>
      </c>
      <c r="J35" s="163">
        <v>890.11</v>
      </c>
    </row>
    <row r="36" spans="2:10">
      <c r="B36" s="161" t="s">
        <v>111</v>
      </c>
      <c r="C36" s="162" t="s">
        <v>189</v>
      </c>
      <c r="D36" s="162" t="s">
        <v>190</v>
      </c>
      <c r="E36" s="453" t="s">
        <v>191</v>
      </c>
      <c r="F36" s="438"/>
      <c r="G36" s="421"/>
      <c r="H36" s="163">
        <v>0</v>
      </c>
      <c r="I36" s="163">
        <v>0</v>
      </c>
      <c r="J36" s="163">
        <v>0</v>
      </c>
    </row>
    <row r="37" spans="2:10">
      <c r="B37" s="161" t="s">
        <v>111</v>
      </c>
      <c r="C37" s="162" t="s">
        <v>192</v>
      </c>
      <c r="D37" s="162" t="s">
        <v>193</v>
      </c>
      <c r="E37" s="453" t="s">
        <v>194</v>
      </c>
      <c r="F37" s="438"/>
      <c r="G37" s="421"/>
      <c r="H37" s="163">
        <v>4517.42</v>
      </c>
      <c r="I37" s="163">
        <v>3627.31</v>
      </c>
      <c r="J37" s="163">
        <v>890.11</v>
      </c>
    </row>
    <row r="38" spans="2:10">
      <c r="B38" s="161" t="s">
        <v>111</v>
      </c>
      <c r="C38" s="162" t="s">
        <v>195</v>
      </c>
      <c r="D38" s="162" t="s">
        <v>196</v>
      </c>
      <c r="E38" s="453" t="s">
        <v>197</v>
      </c>
      <c r="F38" s="438"/>
      <c r="G38" s="421"/>
      <c r="H38" s="163">
        <v>0</v>
      </c>
      <c r="I38" s="163">
        <v>0</v>
      </c>
      <c r="J38" s="163">
        <v>0</v>
      </c>
    </row>
    <row r="39" spans="2:10">
      <c r="B39" s="161" t="s">
        <v>111</v>
      </c>
      <c r="C39" s="162" t="s">
        <v>198</v>
      </c>
      <c r="D39" s="162" t="s">
        <v>199</v>
      </c>
      <c r="E39" s="453" t="s">
        <v>200</v>
      </c>
      <c r="F39" s="438"/>
      <c r="G39" s="421"/>
      <c r="H39" s="163">
        <v>0</v>
      </c>
      <c r="I39" s="163">
        <v>0</v>
      </c>
      <c r="J39" s="163">
        <v>0</v>
      </c>
    </row>
    <row r="40" spans="2:10">
      <c r="B40" s="161" t="s">
        <v>4</v>
      </c>
      <c r="C40" s="162" t="s">
        <v>201</v>
      </c>
      <c r="D40" s="162" t="s">
        <v>202</v>
      </c>
      <c r="E40" s="453" t="s">
        <v>203</v>
      </c>
      <c r="F40" s="438"/>
      <c r="G40" s="421"/>
      <c r="H40" s="163">
        <v>0</v>
      </c>
      <c r="I40" s="163">
        <v>0</v>
      </c>
      <c r="J40" s="163">
        <v>0</v>
      </c>
    </row>
    <row r="41" spans="2:10">
      <c r="B41" s="161" t="s">
        <v>111</v>
      </c>
      <c r="C41" s="162" t="s">
        <v>204</v>
      </c>
      <c r="D41" s="162" t="s">
        <v>205</v>
      </c>
      <c r="E41" s="453" t="s">
        <v>203</v>
      </c>
      <c r="F41" s="438"/>
      <c r="G41" s="421"/>
      <c r="H41" s="163">
        <v>0</v>
      </c>
      <c r="I41" s="163">
        <v>0</v>
      </c>
      <c r="J41" s="163">
        <v>0</v>
      </c>
    </row>
    <row r="42" spans="2:10">
      <c r="B42" s="161" t="s">
        <v>111</v>
      </c>
      <c r="C42" s="162" t="s">
        <v>206</v>
      </c>
      <c r="D42" s="162" t="s">
        <v>207</v>
      </c>
      <c r="E42" s="453" t="s">
        <v>208</v>
      </c>
      <c r="F42" s="438"/>
      <c r="G42" s="421"/>
      <c r="H42" s="163">
        <v>0</v>
      </c>
      <c r="I42" s="163">
        <v>0</v>
      </c>
      <c r="J42" s="163">
        <v>0</v>
      </c>
    </row>
    <row r="43" spans="2:10">
      <c r="B43" s="161" t="s">
        <v>4</v>
      </c>
      <c r="C43" s="162" t="s">
        <v>209</v>
      </c>
      <c r="D43" s="162" t="s">
        <v>210</v>
      </c>
      <c r="E43" s="453" t="s">
        <v>211</v>
      </c>
      <c r="F43" s="438"/>
      <c r="G43" s="421"/>
      <c r="H43" s="163">
        <v>180861.38</v>
      </c>
      <c r="I43" s="163">
        <v>133227.81</v>
      </c>
      <c r="J43" s="163">
        <v>47633.57</v>
      </c>
    </row>
    <row r="44" spans="2:10">
      <c r="B44" s="161" t="s">
        <v>111</v>
      </c>
      <c r="C44" s="162" t="s">
        <v>212</v>
      </c>
      <c r="D44" s="162" t="s">
        <v>213</v>
      </c>
      <c r="E44" s="453" t="s">
        <v>214</v>
      </c>
      <c r="F44" s="438"/>
      <c r="G44" s="421"/>
      <c r="H44" s="163">
        <v>0</v>
      </c>
      <c r="I44" s="163">
        <v>0</v>
      </c>
      <c r="J44" s="163">
        <v>0</v>
      </c>
    </row>
    <row r="45" spans="2:10">
      <c r="B45" s="161" t="s">
        <v>111</v>
      </c>
      <c r="C45" s="162" t="s">
        <v>215</v>
      </c>
      <c r="D45" s="162" t="s">
        <v>216</v>
      </c>
      <c r="E45" s="453" t="s">
        <v>217</v>
      </c>
      <c r="F45" s="438"/>
      <c r="G45" s="421"/>
      <c r="H45" s="163">
        <v>180861.38</v>
      </c>
      <c r="I45" s="163">
        <v>133227.81</v>
      </c>
      <c r="J45" s="163">
        <v>47633.57</v>
      </c>
    </row>
    <row r="46" spans="2:10">
      <c r="B46" s="161" t="s">
        <v>4</v>
      </c>
      <c r="C46" s="162" t="s">
        <v>218</v>
      </c>
      <c r="D46" s="162" t="s">
        <v>219</v>
      </c>
      <c r="E46" s="453" t="s">
        <v>220</v>
      </c>
      <c r="F46" s="438"/>
      <c r="G46" s="421"/>
      <c r="H46" s="163">
        <v>0</v>
      </c>
      <c r="I46" s="163">
        <v>0</v>
      </c>
      <c r="J46" s="163">
        <v>0</v>
      </c>
    </row>
    <row r="47" spans="2:10">
      <c r="B47" s="161" t="s">
        <v>111</v>
      </c>
      <c r="C47" s="162" t="s">
        <v>221</v>
      </c>
      <c r="D47" s="162" t="s">
        <v>222</v>
      </c>
      <c r="E47" s="453" t="s">
        <v>220</v>
      </c>
      <c r="F47" s="438"/>
      <c r="G47" s="421"/>
      <c r="H47" s="163">
        <v>0</v>
      </c>
      <c r="I47" s="163">
        <v>0</v>
      </c>
      <c r="J47" s="163">
        <v>0</v>
      </c>
    </row>
    <row r="48" spans="2:10">
      <c r="B48" s="161" t="s">
        <v>4</v>
      </c>
      <c r="C48" s="162" t="s">
        <v>223</v>
      </c>
      <c r="D48" s="162" t="s">
        <v>224</v>
      </c>
      <c r="E48" s="453" t="s">
        <v>225</v>
      </c>
      <c r="F48" s="438"/>
      <c r="G48" s="421"/>
      <c r="H48" s="163">
        <v>0</v>
      </c>
      <c r="I48" s="163">
        <v>0</v>
      </c>
      <c r="J48" s="163">
        <v>0</v>
      </c>
    </row>
    <row r="49" spans="2:10">
      <c r="B49" s="161" t="s">
        <v>111</v>
      </c>
      <c r="C49" s="162" t="s">
        <v>226</v>
      </c>
      <c r="D49" s="162" t="s">
        <v>227</v>
      </c>
      <c r="E49" s="453" t="s">
        <v>225</v>
      </c>
      <c r="F49" s="438"/>
      <c r="G49" s="421"/>
      <c r="H49" s="163">
        <v>0</v>
      </c>
      <c r="I49" s="163">
        <v>0</v>
      </c>
      <c r="J49" s="163">
        <v>0</v>
      </c>
    </row>
    <row r="50" spans="2:10">
      <c r="B50" s="164" t="s">
        <v>11</v>
      </c>
      <c r="C50" s="165" t="s">
        <v>228</v>
      </c>
      <c r="D50" s="165" t="s">
        <v>228</v>
      </c>
      <c r="E50" s="448" t="s">
        <v>229</v>
      </c>
      <c r="F50" s="449"/>
      <c r="G50" s="425"/>
      <c r="H50" s="166">
        <v>359321.5</v>
      </c>
      <c r="I50" s="166">
        <v>324423.43</v>
      </c>
      <c r="J50" s="166">
        <v>34898.07</v>
      </c>
    </row>
  </sheetData>
  <mergeCells count="49">
    <mergeCell ref="E47:G47"/>
    <mergeCell ref="E48:G48"/>
    <mergeCell ref="E49:G49"/>
    <mergeCell ref="E42:G42"/>
    <mergeCell ref="E43:G43"/>
    <mergeCell ref="E44:G44"/>
    <mergeCell ref="E45:G45"/>
    <mergeCell ref="E46:G46"/>
    <mergeCell ref="E32:G3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A1:E1"/>
    <mergeCell ref="G1:J1"/>
    <mergeCell ref="G2:J2"/>
    <mergeCell ref="A4:J4"/>
    <mergeCell ref="E6:G6"/>
    <mergeCell ref="E50:G50"/>
    <mergeCell ref="E7:G7"/>
    <mergeCell ref="E8:G8"/>
    <mergeCell ref="E9:G9"/>
    <mergeCell ref="E10:G10"/>
    <mergeCell ref="E11:G11"/>
    <mergeCell ref="E17:G17"/>
    <mergeCell ref="E18:G18"/>
    <mergeCell ref="E19:G19"/>
    <mergeCell ref="E20:G20"/>
    <mergeCell ref="E21:G21"/>
    <mergeCell ref="E12:G12"/>
    <mergeCell ref="E13:G13"/>
    <mergeCell ref="E14:G14"/>
    <mergeCell ref="E15:G15"/>
    <mergeCell ref="E16:G1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F16"/>
  <sheetViews>
    <sheetView showGridLines="0" zoomScaleNormal="100" workbookViewId="0">
      <selection activeCell="J12" sqref="J12"/>
    </sheetView>
  </sheetViews>
  <sheetFormatPr baseColWidth="10" defaultRowHeight="15"/>
  <cols>
    <col min="1" max="4" width="11.42578125" style="121"/>
    <col min="5" max="6" width="17.85546875" style="121" customWidth="1"/>
    <col min="7" max="16384" width="11.42578125" style="121"/>
  </cols>
  <sheetData>
    <row r="1" spans="1:6" ht="15.75">
      <c r="A1" s="20" t="s">
        <v>1200</v>
      </c>
      <c r="B1" s="308"/>
      <c r="C1" s="308"/>
      <c r="D1" s="308"/>
      <c r="E1" s="308"/>
      <c r="F1" s="308"/>
    </row>
    <row r="2" spans="1:6" ht="15.75">
      <c r="A2" s="695" t="s">
        <v>1199</v>
      </c>
      <c r="B2" s="695"/>
      <c r="C2" s="695"/>
      <c r="D2" s="695"/>
      <c r="E2" s="695"/>
      <c r="F2" s="695"/>
    </row>
    <row r="3" spans="1:6" ht="15.75">
      <c r="A3" s="696" t="s">
        <v>2639</v>
      </c>
      <c r="B3" s="696"/>
      <c r="C3" s="696"/>
      <c r="D3" s="696"/>
      <c r="E3" s="696"/>
      <c r="F3" s="696"/>
    </row>
    <row r="4" spans="1:6" ht="15.75">
      <c r="A4" s="21"/>
      <c r="B4" s="308"/>
      <c r="C4" s="308"/>
      <c r="D4" s="308"/>
      <c r="E4" s="308"/>
      <c r="F4" s="308"/>
    </row>
    <row r="5" spans="1:6" ht="104.25" customHeight="1">
      <c r="A5" s="692" t="s">
        <v>1198</v>
      </c>
      <c r="B5" s="692"/>
      <c r="C5" s="692" t="s">
        <v>1198</v>
      </c>
      <c r="D5" s="692"/>
      <c r="E5" s="692" t="s">
        <v>1197</v>
      </c>
      <c r="F5" s="692" t="s">
        <v>1196</v>
      </c>
    </row>
    <row r="6" spans="1:6">
      <c r="A6" s="692" t="s">
        <v>1195</v>
      </c>
      <c r="B6" s="692"/>
      <c r="C6" s="692" t="s">
        <v>1194</v>
      </c>
      <c r="D6" s="692"/>
      <c r="E6" s="692"/>
      <c r="F6" s="692"/>
    </row>
    <row r="7" spans="1:6" ht="44.25" customHeight="1">
      <c r="A7" s="22" t="s">
        <v>1193</v>
      </c>
      <c r="B7" s="693" t="s">
        <v>1192</v>
      </c>
      <c r="C7" s="22" t="s">
        <v>1191</v>
      </c>
      <c r="D7" s="693" t="s">
        <v>1190</v>
      </c>
      <c r="E7" s="694" t="s">
        <v>1189</v>
      </c>
      <c r="F7" s="694" t="s">
        <v>1189</v>
      </c>
    </row>
    <row r="8" spans="1:6">
      <c r="A8" s="23" t="s">
        <v>1188</v>
      </c>
      <c r="B8" s="693"/>
      <c r="C8" s="23" t="s">
        <v>1187</v>
      </c>
      <c r="D8" s="693"/>
      <c r="E8" s="694"/>
      <c r="F8" s="694"/>
    </row>
    <row r="9" spans="1:6">
      <c r="A9" s="24" t="s">
        <v>184</v>
      </c>
      <c r="B9" s="24" t="s">
        <v>1186</v>
      </c>
      <c r="C9" s="24" t="s">
        <v>1201</v>
      </c>
      <c r="D9" s="24">
        <v>60</v>
      </c>
      <c r="E9" s="366">
        <v>100</v>
      </c>
      <c r="F9" s="366">
        <v>100</v>
      </c>
    </row>
    <row r="10" spans="1:6">
      <c r="A10" s="24" t="s">
        <v>1085</v>
      </c>
      <c r="B10" s="24" t="s">
        <v>1185</v>
      </c>
      <c r="C10" s="24" t="s">
        <v>1183</v>
      </c>
      <c r="D10" s="24">
        <v>42</v>
      </c>
      <c r="E10" s="366">
        <v>100</v>
      </c>
      <c r="F10" s="366">
        <v>100</v>
      </c>
    </row>
    <row r="11" spans="1:6">
      <c r="A11" s="24" t="s">
        <v>1085</v>
      </c>
      <c r="B11" s="24" t="s">
        <v>1184</v>
      </c>
      <c r="C11" s="24" t="s">
        <v>1183</v>
      </c>
      <c r="D11" s="24">
        <v>39</v>
      </c>
      <c r="E11" s="366">
        <v>100</v>
      </c>
      <c r="F11" s="366">
        <v>100</v>
      </c>
    </row>
    <row r="12" spans="1:6">
      <c r="A12" s="24" t="s">
        <v>1180</v>
      </c>
      <c r="B12" s="24" t="s">
        <v>1177</v>
      </c>
      <c r="C12" s="24" t="s">
        <v>1182</v>
      </c>
      <c r="D12" s="24">
        <v>21</v>
      </c>
      <c r="E12" s="366" t="s">
        <v>1181</v>
      </c>
      <c r="F12" s="366">
        <v>100</v>
      </c>
    </row>
    <row r="13" spans="1:6">
      <c r="A13" s="24" t="s">
        <v>1180</v>
      </c>
      <c r="B13" s="24" t="s">
        <v>1177</v>
      </c>
      <c r="C13" s="24" t="s">
        <v>1179</v>
      </c>
      <c r="D13" s="24">
        <v>18</v>
      </c>
      <c r="E13" s="366" t="s">
        <v>1181</v>
      </c>
      <c r="F13" s="366">
        <v>45</v>
      </c>
    </row>
    <row r="14" spans="1:6">
      <c r="A14" s="24" t="s">
        <v>1178</v>
      </c>
      <c r="B14" s="24" t="s">
        <v>1184</v>
      </c>
      <c r="C14" s="24" t="s">
        <v>1681</v>
      </c>
      <c r="D14" s="24">
        <v>30</v>
      </c>
      <c r="E14" s="366">
        <v>100</v>
      </c>
      <c r="F14" s="366">
        <v>100</v>
      </c>
    </row>
    <row r="15" spans="1:6">
      <c r="A15" s="24"/>
      <c r="B15" s="24"/>
      <c r="C15" s="24" t="s">
        <v>1681</v>
      </c>
      <c r="D15" s="24">
        <v>30</v>
      </c>
      <c r="E15" s="366">
        <v>100</v>
      </c>
      <c r="F15" s="366">
        <v>100</v>
      </c>
    </row>
    <row r="16" spans="1:6" ht="15" customHeight="1">
      <c r="A16" s="689" t="s">
        <v>2413</v>
      </c>
      <c r="B16" s="690"/>
      <c r="C16" s="691"/>
      <c r="D16" s="24">
        <f>SUM(D9:D15)</f>
        <v>240</v>
      </c>
      <c r="E16" s="308"/>
      <c r="F16" s="308"/>
    </row>
  </sheetData>
  <mergeCells count="13">
    <mergeCell ref="F7:F8"/>
    <mergeCell ref="F5:F6"/>
    <mergeCell ref="A2:F2"/>
    <mergeCell ref="A3:F3"/>
    <mergeCell ref="A5:B5"/>
    <mergeCell ref="C5:D5"/>
    <mergeCell ref="A16:C16"/>
    <mergeCell ref="E5:E6"/>
    <mergeCell ref="A6:B6"/>
    <mergeCell ref="C6:D6"/>
    <mergeCell ref="B7:B8"/>
    <mergeCell ref="D7:D8"/>
    <mergeCell ref="E7:E8"/>
  </mergeCells>
  <pageMargins left="0.7" right="0.7" top="0.78740157499999996" bottom="0.78740157499999996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60"/>
  <sheetViews>
    <sheetView showGridLines="0" workbookViewId="0">
      <pane ySplit="5" topLeftCell="A6" activePane="bottomLeft" state="frozen"/>
      <selection activeCell="A3" sqref="A3:XFD3"/>
      <selection pane="bottomLeft" activeCell="L20" sqref="L20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24.75">
      <c r="B4" s="144" t="s">
        <v>100</v>
      </c>
      <c r="C4" s="145" t="s">
        <v>101</v>
      </c>
      <c r="D4" s="145" t="s">
        <v>102</v>
      </c>
      <c r="E4" s="442" t="s">
        <v>1087</v>
      </c>
      <c r="F4" s="443"/>
      <c r="G4" s="444"/>
      <c r="H4" s="146" t="s">
        <v>2421</v>
      </c>
      <c r="I4" s="146" t="s">
        <v>2057</v>
      </c>
      <c r="J4" s="146" t="s">
        <v>3</v>
      </c>
    </row>
    <row r="5" spans="1:10">
      <c r="B5" s="147" t="s">
        <v>104</v>
      </c>
      <c r="C5" s="147" t="s">
        <v>1086</v>
      </c>
      <c r="D5" s="147" t="s">
        <v>1085</v>
      </c>
      <c r="E5" s="460" t="s">
        <v>1084</v>
      </c>
      <c r="F5" s="461"/>
      <c r="G5" s="462"/>
      <c r="H5" s="148">
        <v>304955.95</v>
      </c>
      <c r="I5" s="148">
        <v>279525.40000000002</v>
      </c>
      <c r="J5" s="148">
        <v>25430.55</v>
      </c>
    </row>
    <row r="6" spans="1:10">
      <c r="B6" s="149" t="s">
        <v>4</v>
      </c>
      <c r="C6" s="149" t="s">
        <v>1083</v>
      </c>
      <c r="D6" s="149" t="s">
        <v>1081</v>
      </c>
      <c r="E6" s="457" t="s">
        <v>1080</v>
      </c>
      <c r="F6" s="458"/>
      <c r="G6" s="459"/>
      <c r="H6" s="150">
        <v>233348.27</v>
      </c>
      <c r="I6" s="150">
        <v>233348.27</v>
      </c>
      <c r="J6" s="150">
        <v>0</v>
      </c>
    </row>
    <row r="7" spans="1:10">
      <c r="B7" s="149" t="s">
        <v>111</v>
      </c>
      <c r="C7" s="149" t="s">
        <v>1082</v>
      </c>
      <c r="D7" s="149" t="s">
        <v>1081</v>
      </c>
      <c r="E7" s="457" t="s">
        <v>1080</v>
      </c>
      <c r="F7" s="458"/>
      <c r="G7" s="459"/>
      <c r="H7" s="150">
        <v>233348.27</v>
      </c>
      <c r="I7" s="150">
        <v>233348.27</v>
      </c>
      <c r="J7" s="150">
        <v>0</v>
      </c>
    </row>
    <row r="8" spans="1:10">
      <c r="B8" s="149" t="s">
        <v>4</v>
      </c>
      <c r="C8" s="149" t="s">
        <v>1079</v>
      </c>
      <c r="D8" s="149" t="s">
        <v>1076</v>
      </c>
      <c r="E8" s="457" t="s">
        <v>1077</v>
      </c>
      <c r="F8" s="458"/>
      <c r="G8" s="459"/>
      <c r="H8" s="150">
        <v>71607.679999999993</v>
      </c>
      <c r="I8" s="150">
        <v>46177.13</v>
      </c>
      <c r="J8" s="150">
        <v>25430.55</v>
      </c>
    </row>
    <row r="9" spans="1:10">
      <c r="B9" s="149" t="s">
        <v>111</v>
      </c>
      <c r="C9" s="149" t="s">
        <v>1078</v>
      </c>
      <c r="D9" s="149" t="s">
        <v>1076</v>
      </c>
      <c r="E9" s="457" t="s">
        <v>1077</v>
      </c>
      <c r="F9" s="458"/>
      <c r="G9" s="459"/>
      <c r="H9" s="150">
        <v>0</v>
      </c>
      <c r="I9" s="150">
        <v>0</v>
      </c>
      <c r="J9" s="150">
        <v>0</v>
      </c>
    </row>
    <row r="10" spans="1:10">
      <c r="B10" s="149" t="s">
        <v>111</v>
      </c>
      <c r="C10" s="149" t="s">
        <v>1619</v>
      </c>
      <c r="D10" s="149" t="s">
        <v>2061</v>
      </c>
      <c r="E10" s="457" t="s">
        <v>1620</v>
      </c>
      <c r="F10" s="458"/>
      <c r="G10" s="459"/>
      <c r="H10" s="150">
        <v>0</v>
      </c>
      <c r="I10" s="150">
        <v>0</v>
      </c>
      <c r="J10" s="150">
        <v>0</v>
      </c>
    </row>
    <row r="11" spans="1:10">
      <c r="B11" s="149" t="s">
        <v>111</v>
      </c>
      <c r="C11" s="149" t="s">
        <v>1621</v>
      </c>
      <c r="D11" s="149" t="s">
        <v>2062</v>
      </c>
      <c r="E11" s="457" t="s">
        <v>1622</v>
      </c>
      <c r="F11" s="458"/>
      <c r="G11" s="459"/>
      <c r="H11" s="150">
        <v>0</v>
      </c>
      <c r="I11" s="150">
        <v>0</v>
      </c>
      <c r="J11" s="150">
        <v>0</v>
      </c>
    </row>
    <row r="12" spans="1:10">
      <c r="B12" s="149" t="s">
        <v>111</v>
      </c>
      <c r="C12" s="149" t="s">
        <v>1623</v>
      </c>
      <c r="D12" s="149" t="s">
        <v>2063</v>
      </c>
      <c r="E12" s="457" t="s">
        <v>1624</v>
      </c>
      <c r="F12" s="458"/>
      <c r="G12" s="459"/>
      <c r="H12" s="150">
        <v>71607.679999999993</v>
      </c>
      <c r="I12" s="150">
        <v>46177.13</v>
      </c>
      <c r="J12" s="150">
        <v>25430.55</v>
      </c>
    </row>
    <row r="13" spans="1:10">
      <c r="B13" s="149" t="s">
        <v>111</v>
      </c>
      <c r="C13" s="149" t="s">
        <v>1625</v>
      </c>
      <c r="D13" s="149" t="s">
        <v>2064</v>
      </c>
      <c r="E13" s="457" t="s">
        <v>1626</v>
      </c>
      <c r="F13" s="458"/>
      <c r="G13" s="459"/>
      <c r="H13" s="150">
        <v>0</v>
      </c>
      <c r="I13" s="150">
        <v>0</v>
      </c>
      <c r="J13" s="150">
        <v>0</v>
      </c>
    </row>
    <row r="14" spans="1:10">
      <c r="B14" s="149" t="s">
        <v>111</v>
      </c>
      <c r="C14" s="149" t="s">
        <v>1627</v>
      </c>
      <c r="D14" s="149" t="s">
        <v>2065</v>
      </c>
      <c r="E14" s="457" t="s">
        <v>1628</v>
      </c>
      <c r="F14" s="458"/>
      <c r="G14" s="459"/>
      <c r="H14" s="150">
        <v>0</v>
      </c>
      <c r="I14" s="150">
        <v>0</v>
      </c>
      <c r="J14" s="150">
        <v>0</v>
      </c>
    </row>
    <row r="15" spans="1:10">
      <c r="B15" s="149" t="s">
        <v>111</v>
      </c>
      <c r="C15" s="149" t="s">
        <v>1629</v>
      </c>
      <c r="D15" s="149" t="s">
        <v>2066</v>
      </c>
      <c r="E15" s="457" t="s">
        <v>1630</v>
      </c>
      <c r="F15" s="458"/>
      <c r="G15" s="459"/>
      <c r="H15" s="150">
        <v>0</v>
      </c>
      <c r="I15" s="150">
        <v>0</v>
      </c>
      <c r="J15" s="150">
        <v>0</v>
      </c>
    </row>
    <row r="16" spans="1:10">
      <c r="B16" s="149" t="s">
        <v>4</v>
      </c>
      <c r="C16" s="149" t="s">
        <v>1075</v>
      </c>
      <c r="D16" s="149" t="s">
        <v>1074</v>
      </c>
      <c r="E16" s="457" t="s">
        <v>1071</v>
      </c>
      <c r="F16" s="458"/>
      <c r="G16" s="459"/>
      <c r="H16" s="150">
        <v>0</v>
      </c>
      <c r="I16" s="150">
        <v>0</v>
      </c>
      <c r="J16" s="150">
        <v>0</v>
      </c>
    </row>
    <row r="17" spans="2:10">
      <c r="B17" s="149" t="s">
        <v>111</v>
      </c>
      <c r="C17" s="149" t="s">
        <v>1073</v>
      </c>
      <c r="D17" s="149" t="s">
        <v>1072</v>
      </c>
      <c r="E17" s="457" t="s">
        <v>1071</v>
      </c>
      <c r="F17" s="458"/>
      <c r="G17" s="459"/>
      <c r="H17" s="150">
        <v>0</v>
      </c>
      <c r="I17" s="150">
        <v>0</v>
      </c>
      <c r="J17" s="150">
        <v>0</v>
      </c>
    </row>
    <row r="18" spans="2:10">
      <c r="B18" s="149" t="s">
        <v>4</v>
      </c>
      <c r="C18" s="149" t="s">
        <v>1070</v>
      </c>
      <c r="D18" s="149" t="s">
        <v>1069</v>
      </c>
      <c r="E18" s="457" t="s">
        <v>2067</v>
      </c>
      <c r="F18" s="458"/>
      <c r="G18" s="459"/>
      <c r="H18" s="150">
        <v>0</v>
      </c>
      <c r="I18" s="150">
        <v>0</v>
      </c>
      <c r="J18" s="150">
        <v>0</v>
      </c>
    </row>
    <row r="19" spans="2:10">
      <c r="B19" s="149" t="s">
        <v>111</v>
      </c>
      <c r="C19" s="149" t="s">
        <v>1068</v>
      </c>
      <c r="D19" s="149" t="s">
        <v>1067</v>
      </c>
      <c r="E19" s="457" t="s">
        <v>2067</v>
      </c>
      <c r="F19" s="458"/>
      <c r="G19" s="459"/>
      <c r="H19" s="150">
        <v>0</v>
      </c>
      <c r="I19" s="150">
        <v>0</v>
      </c>
      <c r="J19" s="150">
        <v>0</v>
      </c>
    </row>
    <row r="20" spans="2:10">
      <c r="B20" s="149" t="s">
        <v>4</v>
      </c>
      <c r="C20" s="149" t="s">
        <v>1066</v>
      </c>
      <c r="D20" s="149" t="s">
        <v>1065</v>
      </c>
      <c r="E20" s="457" t="s">
        <v>1062</v>
      </c>
      <c r="F20" s="458"/>
      <c r="G20" s="459"/>
      <c r="H20" s="150">
        <v>0</v>
      </c>
      <c r="I20" s="150">
        <v>0</v>
      </c>
      <c r="J20" s="150">
        <v>0</v>
      </c>
    </row>
    <row r="21" spans="2:10">
      <c r="B21" s="149" t="s">
        <v>111</v>
      </c>
      <c r="C21" s="149" t="s">
        <v>1064</v>
      </c>
      <c r="D21" s="149" t="s">
        <v>1063</v>
      </c>
      <c r="E21" s="457" t="s">
        <v>1062</v>
      </c>
      <c r="F21" s="458"/>
      <c r="G21" s="459"/>
      <c r="H21" s="150">
        <v>0</v>
      </c>
      <c r="I21" s="150">
        <v>0</v>
      </c>
      <c r="J21" s="150">
        <v>0</v>
      </c>
    </row>
    <row r="22" spans="2:10">
      <c r="B22" s="151" t="s">
        <v>104</v>
      </c>
      <c r="C22" s="151" t="s">
        <v>1061</v>
      </c>
      <c r="D22" s="151" t="s">
        <v>1060</v>
      </c>
      <c r="E22" s="463" t="s">
        <v>2068</v>
      </c>
      <c r="F22" s="458"/>
      <c r="G22" s="459"/>
      <c r="H22" s="152">
        <v>54365.55</v>
      </c>
      <c r="I22" s="152">
        <v>44854.17</v>
      </c>
      <c r="J22" s="152">
        <v>9511.3799999999992</v>
      </c>
    </row>
    <row r="23" spans="2:10">
      <c r="B23" s="149" t="s">
        <v>4</v>
      </c>
      <c r="C23" s="149" t="s">
        <v>1059</v>
      </c>
      <c r="D23" s="149" t="s">
        <v>1058</v>
      </c>
      <c r="E23" s="457" t="s">
        <v>1057</v>
      </c>
      <c r="F23" s="458"/>
      <c r="G23" s="459"/>
      <c r="H23" s="150">
        <v>54365.55</v>
      </c>
      <c r="I23" s="150">
        <v>44854.17</v>
      </c>
      <c r="J23" s="150">
        <v>9511.3799999999992</v>
      </c>
    </row>
    <row r="24" spans="2:10">
      <c r="B24" s="149" t="s">
        <v>111</v>
      </c>
      <c r="C24" s="149" t="s">
        <v>1056</v>
      </c>
      <c r="D24" s="149" t="s">
        <v>1055</v>
      </c>
      <c r="E24" s="457" t="s">
        <v>1054</v>
      </c>
      <c r="F24" s="458"/>
      <c r="G24" s="459"/>
      <c r="H24" s="150">
        <v>1155</v>
      </c>
      <c r="I24" s="150">
        <v>0</v>
      </c>
      <c r="J24" s="150">
        <v>1155</v>
      </c>
    </row>
    <row r="25" spans="2:10">
      <c r="B25" s="149" t="s">
        <v>111</v>
      </c>
      <c r="C25" s="149" t="s">
        <v>1053</v>
      </c>
      <c r="D25" s="149" t="s">
        <v>1052</v>
      </c>
      <c r="E25" s="457" t="s">
        <v>1051</v>
      </c>
      <c r="F25" s="458"/>
      <c r="G25" s="459"/>
      <c r="H25" s="150">
        <v>0</v>
      </c>
      <c r="I25" s="150">
        <v>0</v>
      </c>
      <c r="J25" s="150">
        <v>0</v>
      </c>
    </row>
    <row r="26" spans="2:10">
      <c r="B26" s="149" t="s">
        <v>111</v>
      </c>
      <c r="C26" s="149" t="s">
        <v>1050</v>
      </c>
      <c r="D26" s="149" t="s">
        <v>1049</v>
      </c>
      <c r="E26" s="457" t="s">
        <v>1048</v>
      </c>
      <c r="F26" s="458"/>
      <c r="G26" s="459"/>
      <c r="H26" s="150">
        <v>53210.55</v>
      </c>
      <c r="I26" s="150">
        <v>44854.17</v>
      </c>
      <c r="J26" s="150">
        <v>8356.3799999999992</v>
      </c>
    </row>
    <row r="27" spans="2:10">
      <c r="B27" s="151" t="s">
        <v>104</v>
      </c>
      <c r="C27" s="151" t="s">
        <v>1047</v>
      </c>
      <c r="D27" s="151" t="s">
        <v>1046</v>
      </c>
      <c r="E27" s="463" t="s">
        <v>1045</v>
      </c>
      <c r="F27" s="458"/>
      <c r="G27" s="459"/>
      <c r="H27" s="152">
        <v>0</v>
      </c>
      <c r="I27" s="152">
        <v>0</v>
      </c>
      <c r="J27" s="152">
        <v>0</v>
      </c>
    </row>
    <row r="28" spans="2:10">
      <c r="B28" s="149" t="s">
        <v>4</v>
      </c>
      <c r="C28" s="149" t="s">
        <v>1044</v>
      </c>
      <c r="D28" s="149" t="s">
        <v>1043</v>
      </c>
      <c r="E28" s="457" t="s">
        <v>1042</v>
      </c>
      <c r="F28" s="458"/>
      <c r="G28" s="459"/>
      <c r="H28" s="150">
        <v>0</v>
      </c>
      <c r="I28" s="150">
        <v>0</v>
      </c>
      <c r="J28" s="150">
        <v>0</v>
      </c>
    </row>
    <row r="29" spans="2:10">
      <c r="B29" s="149" t="s">
        <v>111</v>
      </c>
      <c r="C29" s="149" t="s">
        <v>1041</v>
      </c>
      <c r="D29" s="149" t="s">
        <v>1040</v>
      </c>
      <c r="E29" s="457" t="s">
        <v>1039</v>
      </c>
      <c r="F29" s="458"/>
      <c r="G29" s="459"/>
      <c r="H29" s="150">
        <v>0</v>
      </c>
      <c r="I29" s="150">
        <v>0</v>
      </c>
      <c r="J29" s="150">
        <v>0</v>
      </c>
    </row>
    <row r="30" spans="2:10">
      <c r="B30" s="149" t="s">
        <v>111</v>
      </c>
      <c r="C30" s="149" t="s">
        <v>1038</v>
      </c>
      <c r="D30" s="149" t="s">
        <v>1037</v>
      </c>
      <c r="E30" s="457" t="s">
        <v>1036</v>
      </c>
      <c r="F30" s="458"/>
      <c r="G30" s="459"/>
      <c r="H30" s="150">
        <v>0</v>
      </c>
      <c r="I30" s="150">
        <v>0</v>
      </c>
      <c r="J30" s="150">
        <v>0</v>
      </c>
    </row>
    <row r="31" spans="2:10">
      <c r="B31" s="149" t="s">
        <v>111</v>
      </c>
      <c r="C31" s="149" t="s">
        <v>1035</v>
      </c>
      <c r="D31" s="149" t="s">
        <v>1034</v>
      </c>
      <c r="E31" s="457" t="s">
        <v>1033</v>
      </c>
      <c r="F31" s="458"/>
      <c r="G31" s="459"/>
      <c r="H31" s="150">
        <v>0</v>
      </c>
      <c r="I31" s="150">
        <v>0</v>
      </c>
      <c r="J31" s="150">
        <v>0</v>
      </c>
    </row>
    <row r="32" spans="2:10">
      <c r="B32" s="149" t="s">
        <v>4</v>
      </c>
      <c r="C32" s="149" t="s">
        <v>1032</v>
      </c>
      <c r="D32" s="149" t="s">
        <v>1031</v>
      </c>
      <c r="E32" s="457" t="s">
        <v>1030</v>
      </c>
      <c r="F32" s="458"/>
      <c r="G32" s="459"/>
      <c r="H32" s="150">
        <v>0</v>
      </c>
      <c r="I32" s="150">
        <v>0</v>
      </c>
      <c r="J32" s="150">
        <v>0</v>
      </c>
    </row>
    <row r="33" spans="2:10">
      <c r="B33" s="149" t="s">
        <v>111</v>
      </c>
      <c r="C33" s="149" t="s">
        <v>1029</v>
      </c>
      <c r="D33" s="149" t="s">
        <v>1028</v>
      </c>
      <c r="E33" s="457" t="s">
        <v>1027</v>
      </c>
      <c r="F33" s="458"/>
      <c r="G33" s="459"/>
      <c r="H33" s="150">
        <v>0</v>
      </c>
      <c r="I33" s="150">
        <v>0</v>
      </c>
      <c r="J33" s="150">
        <v>0</v>
      </c>
    </row>
    <row r="34" spans="2:10">
      <c r="B34" s="149" t="s">
        <v>111</v>
      </c>
      <c r="C34" s="149" t="s">
        <v>1026</v>
      </c>
      <c r="D34" s="149" t="s">
        <v>1025</v>
      </c>
      <c r="E34" s="457" t="s">
        <v>1024</v>
      </c>
      <c r="F34" s="458"/>
      <c r="G34" s="459"/>
      <c r="H34" s="150">
        <v>0</v>
      </c>
      <c r="I34" s="150">
        <v>0</v>
      </c>
      <c r="J34" s="150">
        <v>0</v>
      </c>
    </row>
    <row r="35" spans="2:10">
      <c r="B35" s="149" t="s">
        <v>111</v>
      </c>
      <c r="C35" s="149" t="s">
        <v>1023</v>
      </c>
      <c r="D35" s="149" t="s">
        <v>1022</v>
      </c>
      <c r="E35" s="457" t="s">
        <v>1021</v>
      </c>
      <c r="F35" s="458"/>
      <c r="G35" s="459"/>
      <c r="H35" s="150">
        <v>0</v>
      </c>
      <c r="I35" s="150">
        <v>0</v>
      </c>
      <c r="J35" s="150">
        <v>0</v>
      </c>
    </row>
    <row r="36" spans="2:10">
      <c r="B36" s="149" t="s">
        <v>4</v>
      </c>
      <c r="C36" s="149" t="s">
        <v>1020</v>
      </c>
      <c r="D36" s="149" t="s">
        <v>1019</v>
      </c>
      <c r="E36" s="457" t="s">
        <v>1018</v>
      </c>
      <c r="F36" s="458"/>
      <c r="G36" s="459"/>
      <c r="H36" s="150">
        <v>0</v>
      </c>
      <c r="I36" s="150">
        <v>0</v>
      </c>
      <c r="J36" s="150">
        <v>0</v>
      </c>
    </row>
    <row r="37" spans="2:10">
      <c r="B37" s="149" t="s">
        <v>111</v>
      </c>
      <c r="C37" s="149" t="s">
        <v>1017</v>
      </c>
      <c r="D37" s="149" t="s">
        <v>1016</v>
      </c>
      <c r="E37" s="457" t="s">
        <v>1015</v>
      </c>
      <c r="F37" s="458"/>
      <c r="G37" s="459"/>
      <c r="H37" s="150">
        <v>0</v>
      </c>
      <c r="I37" s="150">
        <v>0</v>
      </c>
      <c r="J37" s="150">
        <v>0</v>
      </c>
    </row>
    <row r="38" spans="2:10">
      <c r="B38" s="149" t="s">
        <v>111</v>
      </c>
      <c r="C38" s="149" t="s">
        <v>1014</v>
      </c>
      <c r="D38" s="149" t="s">
        <v>1013</v>
      </c>
      <c r="E38" s="457" t="s">
        <v>1012</v>
      </c>
      <c r="F38" s="458"/>
      <c r="G38" s="459"/>
      <c r="H38" s="150">
        <v>0</v>
      </c>
      <c r="I38" s="150">
        <v>0</v>
      </c>
      <c r="J38" s="150">
        <v>0</v>
      </c>
    </row>
    <row r="39" spans="2:10">
      <c r="B39" s="149" t="s">
        <v>111</v>
      </c>
      <c r="C39" s="149" t="s">
        <v>1011</v>
      </c>
      <c r="D39" s="149" t="s">
        <v>1010</v>
      </c>
      <c r="E39" s="457" t="s">
        <v>1009</v>
      </c>
      <c r="F39" s="458"/>
      <c r="G39" s="459"/>
      <c r="H39" s="150">
        <v>0</v>
      </c>
      <c r="I39" s="150">
        <v>0</v>
      </c>
      <c r="J39" s="150">
        <v>0</v>
      </c>
    </row>
    <row r="40" spans="2:10">
      <c r="B40" s="149" t="s">
        <v>111</v>
      </c>
      <c r="C40" s="149" t="s">
        <v>1008</v>
      </c>
      <c r="D40" s="149" t="s">
        <v>1007</v>
      </c>
      <c r="E40" s="457" t="s">
        <v>1006</v>
      </c>
      <c r="F40" s="458"/>
      <c r="G40" s="459"/>
      <c r="H40" s="150">
        <v>0</v>
      </c>
      <c r="I40" s="150">
        <v>0</v>
      </c>
      <c r="J40" s="150">
        <v>0</v>
      </c>
    </row>
    <row r="41" spans="2:10">
      <c r="B41" s="149" t="s">
        <v>111</v>
      </c>
      <c r="C41" s="149" t="s">
        <v>1005</v>
      </c>
      <c r="D41" s="149" t="s">
        <v>1004</v>
      </c>
      <c r="E41" s="457" t="s">
        <v>1003</v>
      </c>
      <c r="F41" s="458"/>
      <c r="G41" s="459"/>
      <c r="H41" s="150">
        <v>0</v>
      </c>
      <c r="I41" s="150">
        <v>0</v>
      </c>
      <c r="J41" s="150">
        <v>0</v>
      </c>
    </row>
    <row r="42" spans="2:10">
      <c r="B42" s="149" t="s">
        <v>111</v>
      </c>
      <c r="C42" s="149" t="s">
        <v>1002</v>
      </c>
      <c r="D42" s="149" t="s">
        <v>1001</v>
      </c>
      <c r="E42" s="457" t="s">
        <v>1000</v>
      </c>
      <c r="F42" s="458"/>
      <c r="G42" s="459"/>
      <c r="H42" s="150">
        <v>0</v>
      </c>
      <c r="I42" s="150">
        <v>0</v>
      </c>
      <c r="J42" s="150">
        <v>0</v>
      </c>
    </row>
    <row r="43" spans="2:10">
      <c r="B43" s="151" t="s">
        <v>104</v>
      </c>
      <c r="C43" s="151" t="s">
        <v>999</v>
      </c>
      <c r="D43" s="151" t="s">
        <v>998</v>
      </c>
      <c r="E43" s="463" t="s">
        <v>997</v>
      </c>
      <c r="F43" s="458"/>
      <c r="G43" s="459"/>
      <c r="H43" s="152">
        <v>0</v>
      </c>
      <c r="I43" s="152">
        <v>43.86</v>
      </c>
      <c r="J43" s="152">
        <v>-43.86</v>
      </c>
    </row>
    <row r="44" spans="2:10">
      <c r="B44" s="149" t="s">
        <v>4</v>
      </c>
      <c r="C44" s="149" t="s">
        <v>996</v>
      </c>
      <c r="D44" s="149" t="s">
        <v>995</v>
      </c>
      <c r="E44" s="457" t="s">
        <v>994</v>
      </c>
      <c r="F44" s="458"/>
      <c r="G44" s="459"/>
      <c r="H44" s="150">
        <v>0</v>
      </c>
      <c r="I44" s="150">
        <v>0</v>
      </c>
      <c r="J44" s="150">
        <v>0</v>
      </c>
    </row>
    <row r="45" spans="2:10">
      <c r="B45" s="149" t="s">
        <v>111</v>
      </c>
      <c r="C45" s="149" t="s">
        <v>993</v>
      </c>
      <c r="D45" s="149" t="s">
        <v>992</v>
      </c>
      <c r="E45" s="457" t="s">
        <v>991</v>
      </c>
      <c r="F45" s="458"/>
      <c r="G45" s="459"/>
      <c r="H45" s="150">
        <v>0</v>
      </c>
      <c r="I45" s="150">
        <v>0</v>
      </c>
      <c r="J45" s="150">
        <v>0</v>
      </c>
    </row>
    <row r="46" spans="2:10">
      <c r="B46" s="149" t="s">
        <v>111</v>
      </c>
      <c r="C46" s="149" t="s">
        <v>990</v>
      </c>
      <c r="D46" s="149" t="s">
        <v>989</v>
      </c>
      <c r="E46" s="457" t="s">
        <v>988</v>
      </c>
      <c r="F46" s="458"/>
      <c r="G46" s="459"/>
      <c r="H46" s="150">
        <v>0</v>
      </c>
      <c r="I46" s="150">
        <v>0</v>
      </c>
      <c r="J46" s="150">
        <v>0</v>
      </c>
    </row>
    <row r="47" spans="2:10">
      <c r="B47" s="149" t="s">
        <v>111</v>
      </c>
      <c r="C47" s="149" t="s">
        <v>987</v>
      </c>
      <c r="D47" s="149" t="s">
        <v>986</v>
      </c>
      <c r="E47" s="457" t="s">
        <v>985</v>
      </c>
      <c r="F47" s="458"/>
      <c r="G47" s="459"/>
      <c r="H47" s="150">
        <v>0</v>
      </c>
      <c r="I47" s="150">
        <v>0</v>
      </c>
      <c r="J47" s="150">
        <v>0</v>
      </c>
    </row>
    <row r="48" spans="2:10">
      <c r="B48" s="149" t="s">
        <v>4</v>
      </c>
      <c r="C48" s="149" t="s">
        <v>984</v>
      </c>
      <c r="D48" s="149" t="s">
        <v>983</v>
      </c>
      <c r="E48" s="457" t="s">
        <v>982</v>
      </c>
      <c r="F48" s="458"/>
      <c r="G48" s="459"/>
      <c r="H48" s="150">
        <v>0</v>
      </c>
      <c r="I48" s="150">
        <v>43.86</v>
      </c>
      <c r="J48" s="150">
        <v>-43.86</v>
      </c>
    </row>
    <row r="49" spans="2:10">
      <c r="B49" s="149" t="s">
        <v>111</v>
      </c>
      <c r="C49" s="149" t="s">
        <v>981</v>
      </c>
      <c r="D49" s="149" t="s">
        <v>980</v>
      </c>
      <c r="E49" s="457" t="s">
        <v>979</v>
      </c>
      <c r="F49" s="458"/>
      <c r="G49" s="459"/>
      <c r="H49" s="150">
        <v>0</v>
      </c>
      <c r="I49" s="150">
        <v>0</v>
      </c>
      <c r="J49" s="150">
        <v>0</v>
      </c>
    </row>
    <row r="50" spans="2:10">
      <c r="B50" s="149" t="s">
        <v>111</v>
      </c>
      <c r="C50" s="149" t="s">
        <v>978</v>
      </c>
      <c r="D50" s="149" t="s">
        <v>977</v>
      </c>
      <c r="E50" s="457" t="s">
        <v>976</v>
      </c>
      <c r="F50" s="458"/>
      <c r="G50" s="459"/>
      <c r="H50" s="150">
        <v>0</v>
      </c>
      <c r="I50" s="150">
        <v>0</v>
      </c>
      <c r="J50" s="150">
        <v>0</v>
      </c>
    </row>
    <row r="51" spans="2:10">
      <c r="B51" s="149" t="s">
        <v>111</v>
      </c>
      <c r="C51" s="149" t="s">
        <v>975</v>
      </c>
      <c r="D51" s="149" t="s">
        <v>974</v>
      </c>
      <c r="E51" s="457" t="s">
        <v>973</v>
      </c>
      <c r="F51" s="458"/>
      <c r="G51" s="459"/>
      <c r="H51" s="150">
        <v>0</v>
      </c>
      <c r="I51" s="150">
        <v>43.86</v>
      </c>
      <c r="J51" s="150">
        <v>-43.86</v>
      </c>
    </row>
    <row r="52" spans="2:10">
      <c r="B52" s="149" t="s">
        <v>111</v>
      </c>
      <c r="C52" s="149" t="s">
        <v>972</v>
      </c>
      <c r="D52" s="149" t="s">
        <v>971</v>
      </c>
      <c r="E52" s="457" t="s">
        <v>970</v>
      </c>
      <c r="F52" s="458"/>
      <c r="G52" s="459"/>
      <c r="H52" s="150">
        <v>0</v>
      </c>
      <c r="I52" s="150">
        <v>0</v>
      </c>
      <c r="J52" s="150">
        <v>0</v>
      </c>
    </row>
    <row r="53" spans="2:10">
      <c r="B53" s="149" t="s">
        <v>4</v>
      </c>
      <c r="C53" s="149" t="s">
        <v>969</v>
      </c>
      <c r="D53" s="149" t="s">
        <v>968</v>
      </c>
      <c r="E53" s="457" t="s">
        <v>967</v>
      </c>
      <c r="F53" s="458"/>
      <c r="G53" s="459"/>
      <c r="H53" s="150">
        <v>0</v>
      </c>
      <c r="I53" s="150">
        <v>0</v>
      </c>
      <c r="J53" s="150">
        <v>0</v>
      </c>
    </row>
    <row r="54" spans="2:10">
      <c r="B54" s="149" t="s">
        <v>111</v>
      </c>
      <c r="C54" s="149" t="s">
        <v>966</v>
      </c>
      <c r="D54" s="149" t="s">
        <v>965</v>
      </c>
      <c r="E54" s="457" t="s">
        <v>964</v>
      </c>
      <c r="F54" s="458"/>
      <c r="G54" s="459"/>
      <c r="H54" s="150">
        <v>0</v>
      </c>
      <c r="I54" s="150">
        <v>0</v>
      </c>
      <c r="J54" s="150">
        <v>0</v>
      </c>
    </row>
    <row r="55" spans="2:10">
      <c r="B55" s="149" t="s">
        <v>111</v>
      </c>
      <c r="C55" s="149" t="s">
        <v>963</v>
      </c>
      <c r="D55" s="149" t="s">
        <v>962</v>
      </c>
      <c r="E55" s="457" t="s">
        <v>961</v>
      </c>
      <c r="F55" s="458"/>
      <c r="G55" s="459"/>
      <c r="H55" s="150">
        <v>0</v>
      </c>
      <c r="I55" s="150">
        <v>0</v>
      </c>
      <c r="J55" s="150">
        <v>0</v>
      </c>
    </row>
    <row r="56" spans="2:10">
      <c r="B56" s="149" t="s">
        <v>111</v>
      </c>
      <c r="C56" s="149" t="s">
        <v>960</v>
      </c>
      <c r="D56" s="149" t="s">
        <v>959</v>
      </c>
      <c r="E56" s="457" t="s">
        <v>958</v>
      </c>
      <c r="F56" s="458"/>
      <c r="G56" s="459"/>
      <c r="H56" s="150">
        <v>0</v>
      </c>
      <c r="I56" s="150">
        <v>0</v>
      </c>
      <c r="J56" s="150">
        <v>0</v>
      </c>
    </row>
    <row r="57" spans="2:10">
      <c r="B57" s="149" t="s">
        <v>111</v>
      </c>
      <c r="C57" s="149" t="s">
        <v>957</v>
      </c>
      <c r="D57" s="149" t="s">
        <v>956</v>
      </c>
      <c r="E57" s="457" t="s">
        <v>955</v>
      </c>
      <c r="F57" s="458"/>
      <c r="G57" s="459"/>
      <c r="H57" s="150">
        <v>0</v>
      </c>
      <c r="I57" s="150">
        <v>0</v>
      </c>
      <c r="J57" s="150">
        <v>0</v>
      </c>
    </row>
    <row r="58" spans="2:10">
      <c r="B58" s="149" t="s">
        <v>4</v>
      </c>
      <c r="C58" s="149" t="s">
        <v>954</v>
      </c>
      <c r="D58" s="149" t="s">
        <v>953</v>
      </c>
      <c r="E58" s="457" t="s">
        <v>950</v>
      </c>
      <c r="F58" s="458"/>
      <c r="G58" s="459"/>
      <c r="H58" s="150">
        <v>0</v>
      </c>
      <c r="I58" s="150">
        <v>0</v>
      </c>
      <c r="J58" s="150">
        <v>0</v>
      </c>
    </row>
    <row r="59" spans="2:10">
      <c r="B59" s="149" t="s">
        <v>111</v>
      </c>
      <c r="C59" s="149" t="s">
        <v>952</v>
      </c>
      <c r="D59" s="149" t="s">
        <v>951</v>
      </c>
      <c r="E59" s="457" t="s">
        <v>950</v>
      </c>
      <c r="F59" s="458"/>
      <c r="G59" s="459"/>
      <c r="H59" s="150">
        <v>0</v>
      </c>
      <c r="I59" s="150">
        <v>0</v>
      </c>
      <c r="J59" s="150">
        <v>0</v>
      </c>
    </row>
    <row r="60" spans="2:10">
      <c r="B60" s="153" t="s">
        <v>11</v>
      </c>
      <c r="C60" s="153" t="s">
        <v>228</v>
      </c>
      <c r="D60" s="153" t="s">
        <v>228</v>
      </c>
      <c r="E60" s="464" t="s">
        <v>949</v>
      </c>
      <c r="F60" s="465"/>
      <c r="G60" s="465"/>
      <c r="H60" s="154">
        <v>359321.5</v>
      </c>
      <c r="I60" s="154">
        <v>324423.43</v>
      </c>
      <c r="J60" s="154">
        <v>34898.07</v>
      </c>
    </row>
  </sheetData>
  <mergeCells count="60">
    <mergeCell ref="E58:G58"/>
    <mergeCell ref="E59:G59"/>
    <mergeCell ref="E60:G60"/>
    <mergeCell ref="E53:G53"/>
    <mergeCell ref="E54:G54"/>
    <mergeCell ref="E55:G55"/>
    <mergeCell ref="E56:G56"/>
    <mergeCell ref="E57:G57"/>
    <mergeCell ref="E43:G43"/>
    <mergeCell ref="E44:G44"/>
    <mergeCell ref="E45:G45"/>
    <mergeCell ref="E46:G46"/>
    <mergeCell ref="E47:G47"/>
    <mergeCell ref="E48:G48"/>
    <mergeCell ref="E49:G49"/>
    <mergeCell ref="E50:G50"/>
    <mergeCell ref="E51:G51"/>
    <mergeCell ref="E52:G5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42:G4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12:G12"/>
    <mergeCell ref="A1:E1"/>
    <mergeCell ref="G1:J1"/>
    <mergeCell ref="G2:J2"/>
    <mergeCell ref="E6:G6"/>
    <mergeCell ref="E7:G7"/>
    <mergeCell ref="E8:G8"/>
    <mergeCell ref="E9:G9"/>
    <mergeCell ref="E10:G10"/>
    <mergeCell ref="E11:G11"/>
    <mergeCell ref="E4:G4"/>
    <mergeCell ref="E5:G5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50"/>
  <sheetViews>
    <sheetView showGridLines="0" workbookViewId="0">
      <pane ySplit="3" topLeftCell="A21" activePane="bottomLeft" state="frozen"/>
      <selection activeCell="E36" sqref="E36:G39"/>
      <selection pane="bottomLeft" activeCell="E57" sqref="E57"/>
    </sheetView>
  </sheetViews>
  <sheetFormatPr baseColWidth="10" defaultRowHeight="15"/>
  <cols>
    <col min="1" max="1" width="0.140625" style="133" customWidth="1"/>
    <col min="2" max="3" width="6.42578125" style="133" customWidth="1"/>
    <col min="4" max="4" width="10.85546875" style="133" customWidth="1"/>
    <col min="5" max="5" width="43" style="133" customWidth="1"/>
    <col min="6" max="6" width="21.28515625" style="133" customWidth="1"/>
    <col min="7" max="7" width="6.85546875" style="133" customWidth="1"/>
    <col min="8" max="10" width="15.140625" style="133" customWidth="1"/>
    <col min="11" max="11" width="0" style="133" hidden="1" customWidth="1"/>
    <col min="12" max="16384" width="11.42578125" style="133"/>
  </cols>
  <sheetData>
    <row r="1" spans="1:10" ht="11.1" customHeight="1">
      <c r="A1" s="428" t="s">
        <v>0</v>
      </c>
      <c r="B1" s="422"/>
      <c r="C1" s="422"/>
      <c r="D1" s="422"/>
      <c r="E1" s="422"/>
      <c r="G1" s="429"/>
      <c r="H1" s="422"/>
      <c r="I1" s="422"/>
      <c r="J1" s="422"/>
    </row>
    <row r="2" spans="1:10" ht="11.1" customHeight="1">
      <c r="G2" s="429"/>
      <c r="H2" s="422"/>
      <c r="I2" s="422"/>
      <c r="J2" s="422"/>
    </row>
    <row r="3" spans="1:10" ht="6.4" customHeight="1"/>
    <row r="4" spans="1:10" ht="14.1" customHeight="1">
      <c r="A4" s="430" t="s">
        <v>99</v>
      </c>
      <c r="B4" s="422"/>
      <c r="C4" s="422"/>
      <c r="D4" s="422"/>
      <c r="E4" s="422"/>
      <c r="F4" s="422"/>
      <c r="G4" s="422"/>
      <c r="H4" s="422"/>
      <c r="I4" s="422"/>
      <c r="J4" s="422"/>
    </row>
    <row r="5" spans="1:10" ht="14.25" customHeight="1"/>
    <row r="6" spans="1:10" ht="24.75">
      <c r="B6" s="155" t="s">
        <v>100</v>
      </c>
      <c r="C6" s="156" t="s">
        <v>101</v>
      </c>
      <c r="D6" s="156" t="s">
        <v>102</v>
      </c>
      <c r="E6" s="435" t="s">
        <v>103</v>
      </c>
      <c r="F6" s="432"/>
      <c r="G6" s="433"/>
      <c r="H6" s="157" t="s">
        <v>2421</v>
      </c>
      <c r="I6" s="157" t="s">
        <v>2057</v>
      </c>
      <c r="J6" s="157" t="s">
        <v>3</v>
      </c>
    </row>
    <row r="7" spans="1:10">
      <c r="B7" s="158" t="s">
        <v>104</v>
      </c>
      <c r="C7" s="159" t="s">
        <v>105</v>
      </c>
      <c r="D7" s="159" t="s">
        <v>106</v>
      </c>
      <c r="E7" s="424" t="s">
        <v>107</v>
      </c>
      <c r="F7" s="422"/>
      <c r="G7" s="423"/>
      <c r="H7" s="160">
        <v>3646743.9</v>
      </c>
      <c r="I7" s="160">
        <v>3784919.42</v>
      </c>
      <c r="J7" s="160">
        <v>-138175.51999999999</v>
      </c>
    </row>
    <row r="8" spans="1:10">
      <c r="B8" s="161" t="s">
        <v>4</v>
      </c>
      <c r="C8" s="162" t="s">
        <v>108</v>
      </c>
      <c r="D8" s="162" t="s">
        <v>109</v>
      </c>
      <c r="E8" s="421" t="s">
        <v>110</v>
      </c>
      <c r="F8" s="422"/>
      <c r="G8" s="423"/>
      <c r="H8" s="163">
        <v>0</v>
      </c>
      <c r="I8" s="163">
        <v>0</v>
      </c>
      <c r="J8" s="163">
        <v>0</v>
      </c>
    </row>
    <row r="9" spans="1:10">
      <c r="B9" s="161" t="s">
        <v>111</v>
      </c>
      <c r="C9" s="162" t="s">
        <v>112</v>
      </c>
      <c r="D9" s="162" t="s">
        <v>113</v>
      </c>
      <c r="E9" s="421" t="s">
        <v>110</v>
      </c>
      <c r="F9" s="422"/>
      <c r="G9" s="423"/>
      <c r="H9" s="163">
        <v>0</v>
      </c>
      <c r="I9" s="163">
        <v>0</v>
      </c>
      <c r="J9" s="163">
        <v>0</v>
      </c>
    </row>
    <row r="10" spans="1:10">
      <c r="B10" s="161" t="s">
        <v>4</v>
      </c>
      <c r="C10" s="162" t="s">
        <v>114</v>
      </c>
      <c r="D10" s="162" t="s">
        <v>115</v>
      </c>
      <c r="E10" s="421" t="s">
        <v>116</v>
      </c>
      <c r="F10" s="422"/>
      <c r="G10" s="423"/>
      <c r="H10" s="163">
        <v>2832477.29</v>
      </c>
      <c r="I10" s="163">
        <v>2895938.57</v>
      </c>
      <c r="J10" s="163">
        <v>-63461.279999999999</v>
      </c>
    </row>
    <row r="11" spans="1:10">
      <c r="B11" s="161" t="s">
        <v>111</v>
      </c>
      <c r="C11" s="162" t="s">
        <v>117</v>
      </c>
      <c r="D11" s="162" t="s">
        <v>118</v>
      </c>
      <c r="E11" s="421" t="s">
        <v>119</v>
      </c>
      <c r="F11" s="422"/>
      <c r="G11" s="423"/>
      <c r="H11" s="163">
        <v>2800</v>
      </c>
      <c r="I11" s="163">
        <v>2800</v>
      </c>
      <c r="J11" s="163">
        <v>0</v>
      </c>
    </row>
    <row r="12" spans="1:10">
      <c r="B12" s="161" t="s">
        <v>111</v>
      </c>
      <c r="C12" s="162" t="s">
        <v>120</v>
      </c>
      <c r="D12" s="162" t="s">
        <v>121</v>
      </c>
      <c r="E12" s="421" t="s">
        <v>122</v>
      </c>
      <c r="F12" s="422"/>
      <c r="G12" s="423"/>
      <c r="H12" s="163">
        <v>0</v>
      </c>
      <c r="I12" s="163">
        <v>0</v>
      </c>
      <c r="J12" s="163">
        <v>0</v>
      </c>
    </row>
    <row r="13" spans="1:10">
      <c r="B13" s="161" t="s">
        <v>111</v>
      </c>
      <c r="C13" s="162" t="s">
        <v>123</v>
      </c>
      <c r="D13" s="162" t="s">
        <v>124</v>
      </c>
      <c r="E13" s="421" t="s">
        <v>125</v>
      </c>
      <c r="F13" s="422"/>
      <c r="G13" s="423"/>
      <c r="H13" s="163">
        <v>2829677.29</v>
      </c>
      <c r="I13" s="163">
        <v>2890985.01</v>
      </c>
      <c r="J13" s="163">
        <v>-61307.72</v>
      </c>
    </row>
    <row r="14" spans="1:10">
      <c r="B14" s="161" t="s">
        <v>111</v>
      </c>
      <c r="C14" s="162" t="s">
        <v>126</v>
      </c>
      <c r="D14" s="162" t="s">
        <v>127</v>
      </c>
      <c r="E14" s="421" t="s">
        <v>128</v>
      </c>
      <c r="F14" s="422"/>
      <c r="G14" s="423"/>
      <c r="H14" s="163">
        <v>0</v>
      </c>
      <c r="I14" s="163">
        <v>0</v>
      </c>
      <c r="J14" s="163">
        <v>0</v>
      </c>
    </row>
    <row r="15" spans="1:10">
      <c r="B15" s="161" t="s">
        <v>111</v>
      </c>
      <c r="C15" s="162" t="s">
        <v>129</v>
      </c>
      <c r="D15" s="162" t="s">
        <v>130</v>
      </c>
      <c r="E15" s="421" t="s">
        <v>131</v>
      </c>
      <c r="F15" s="422"/>
      <c r="G15" s="423"/>
      <c r="H15" s="163">
        <v>0</v>
      </c>
      <c r="I15" s="163">
        <v>2153.56</v>
      </c>
      <c r="J15" s="163">
        <v>-2153.56</v>
      </c>
    </row>
    <row r="16" spans="1:10">
      <c r="B16" s="161" t="s">
        <v>111</v>
      </c>
      <c r="C16" s="162" t="s">
        <v>132</v>
      </c>
      <c r="D16" s="162" t="s">
        <v>133</v>
      </c>
      <c r="E16" s="421" t="s">
        <v>134</v>
      </c>
      <c r="F16" s="422"/>
      <c r="G16" s="423"/>
      <c r="H16" s="163">
        <v>0</v>
      </c>
      <c r="I16" s="163">
        <v>0</v>
      </c>
      <c r="J16" s="163">
        <v>0</v>
      </c>
    </row>
    <row r="17" spans="2:10">
      <c r="B17" s="161" t="s">
        <v>111</v>
      </c>
      <c r="C17" s="162" t="s">
        <v>135</v>
      </c>
      <c r="D17" s="162" t="s">
        <v>136</v>
      </c>
      <c r="E17" s="421" t="s">
        <v>137</v>
      </c>
      <c r="F17" s="422"/>
      <c r="G17" s="423"/>
      <c r="H17" s="163">
        <v>0</v>
      </c>
      <c r="I17" s="163">
        <v>0</v>
      </c>
      <c r="J17" s="163">
        <v>0</v>
      </c>
    </row>
    <row r="18" spans="2:10">
      <c r="B18" s="161" t="s">
        <v>111</v>
      </c>
      <c r="C18" s="162" t="s">
        <v>138</v>
      </c>
      <c r="D18" s="162" t="s">
        <v>139</v>
      </c>
      <c r="E18" s="421" t="s">
        <v>140</v>
      </c>
      <c r="F18" s="422"/>
      <c r="G18" s="423"/>
      <c r="H18" s="163">
        <v>0</v>
      </c>
      <c r="I18" s="163">
        <v>0</v>
      </c>
      <c r="J18" s="163">
        <v>0</v>
      </c>
    </row>
    <row r="19" spans="2:10">
      <c r="B19" s="161" t="s">
        <v>111</v>
      </c>
      <c r="C19" s="162" t="s">
        <v>2058</v>
      </c>
      <c r="D19" s="162" t="s">
        <v>2059</v>
      </c>
      <c r="E19" s="421" t="s">
        <v>2060</v>
      </c>
      <c r="F19" s="422"/>
      <c r="G19" s="423"/>
      <c r="H19" s="163">
        <v>0</v>
      </c>
      <c r="I19" s="163">
        <v>0</v>
      </c>
      <c r="J19" s="163">
        <v>0</v>
      </c>
    </row>
    <row r="20" spans="2:10">
      <c r="B20" s="161" t="s">
        <v>4</v>
      </c>
      <c r="C20" s="162" t="s">
        <v>141</v>
      </c>
      <c r="D20" s="162" t="s">
        <v>142</v>
      </c>
      <c r="E20" s="421" t="s">
        <v>143</v>
      </c>
      <c r="F20" s="422"/>
      <c r="G20" s="423"/>
      <c r="H20" s="163">
        <v>0</v>
      </c>
      <c r="I20" s="163">
        <v>0</v>
      </c>
      <c r="J20" s="163">
        <v>0</v>
      </c>
    </row>
    <row r="21" spans="2:10">
      <c r="B21" s="161" t="s">
        <v>111</v>
      </c>
      <c r="C21" s="162" t="s">
        <v>144</v>
      </c>
      <c r="D21" s="162" t="s">
        <v>145</v>
      </c>
      <c r="E21" s="421" t="s">
        <v>146</v>
      </c>
      <c r="F21" s="422"/>
      <c r="G21" s="423"/>
      <c r="H21" s="163">
        <v>0</v>
      </c>
      <c r="I21" s="163">
        <v>0</v>
      </c>
      <c r="J21" s="163">
        <v>0</v>
      </c>
    </row>
    <row r="22" spans="2:10">
      <c r="B22" s="161" t="s">
        <v>111</v>
      </c>
      <c r="C22" s="162" t="s">
        <v>147</v>
      </c>
      <c r="D22" s="162" t="s">
        <v>148</v>
      </c>
      <c r="E22" s="421" t="s">
        <v>149</v>
      </c>
      <c r="F22" s="422"/>
      <c r="G22" s="423"/>
      <c r="H22" s="163">
        <v>0</v>
      </c>
      <c r="I22" s="163">
        <v>0</v>
      </c>
      <c r="J22" s="163">
        <v>0</v>
      </c>
    </row>
    <row r="23" spans="2:10">
      <c r="B23" s="161" t="s">
        <v>111</v>
      </c>
      <c r="C23" s="162" t="s">
        <v>150</v>
      </c>
      <c r="D23" s="162" t="s">
        <v>151</v>
      </c>
      <c r="E23" s="421" t="s">
        <v>152</v>
      </c>
      <c r="F23" s="422"/>
      <c r="G23" s="423"/>
      <c r="H23" s="163">
        <v>0</v>
      </c>
      <c r="I23" s="163">
        <v>0</v>
      </c>
      <c r="J23" s="163">
        <v>0</v>
      </c>
    </row>
    <row r="24" spans="2:10">
      <c r="B24" s="161" t="s">
        <v>111</v>
      </c>
      <c r="C24" s="162" t="s">
        <v>153</v>
      </c>
      <c r="D24" s="162" t="s">
        <v>154</v>
      </c>
      <c r="E24" s="421" t="s">
        <v>155</v>
      </c>
      <c r="F24" s="422"/>
      <c r="G24" s="423"/>
      <c r="H24" s="163">
        <v>0</v>
      </c>
      <c r="I24" s="163">
        <v>0</v>
      </c>
      <c r="J24" s="163">
        <v>0</v>
      </c>
    </row>
    <row r="25" spans="2:10">
      <c r="B25" s="161" t="s">
        <v>4</v>
      </c>
      <c r="C25" s="162" t="s">
        <v>156</v>
      </c>
      <c r="D25" s="162" t="s">
        <v>157</v>
      </c>
      <c r="E25" s="421" t="s">
        <v>158</v>
      </c>
      <c r="F25" s="422"/>
      <c r="G25" s="423"/>
      <c r="H25" s="163">
        <v>0</v>
      </c>
      <c r="I25" s="163">
        <v>0</v>
      </c>
      <c r="J25" s="163">
        <v>0</v>
      </c>
    </row>
    <row r="26" spans="2:10">
      <c r="B26" s="161" t="s">
        <v>111</v>
      </c>
      <c r="C26" s="162" t="s">
        <v>159</v>
      </c>
      <c r="D26" s="162" t="s">
        <v>160</v>
      </c>
      <c r="E26" s="421" t="s">
        <v>161</v>
      </c>
      <c r="F26" s="422"/>
      <c r="G26" s="423"/>
      <c r="H26" s="163">
        <v>0</v>
      </c>
      <c r="I26" s="163">
        <v>0</v>
      </c>
      <c r="J26" s="163">
        <v>0</v>
      </c>
    </row>
    <row r="27" spans="2:10">
      <c r="B27" s="161" t="s">
        <v>111</v>
      </c>
      <c r="C27" s="162" t="s">
        <v>162</v>
      </c>
      <c r="D27" s="162" t="s">
        <v>163</v>
      </c>
      <c r="E27" s="421" t="s">
        <v>164</v>
      </c>
      <c r="F27" s="422"/>
      <c r="G27" s="423"/>
      <c r="H27" s="163">
        <v>0</v>
      </c>
      <c r="I27" s="163">
        <v>0</v>
      </c>
      <c r="J27" s="163">
        <v>0</v>
      </c>
    </row>
    <row r="28" spans="2:10">
      <c r="B28" s="161" t="s">
        <v>111</v>
      </c>
      <c r="C28" s="162" t="s">
        <v>165</v>
      </c>
      <c r="D28" s="162" t="s">
        <v>166</v>
      </c>
      <c r="E28" s="421" t="s">
        <v>167</v>
      </c>
      <c r="F28" s="422"/>
      <c r="G28" s="423"/>
      <c r="H28" s="163">
        <v>0</v>
      </c>
      <c r="I28" s="163">
        <v>0</v>
      </c>
      <c r="J28" s="163">
        <v>0</v>
      </c>
    </row>
    <row r="29" spans="2:10">
      <c r="B29" s="161" t="s">
        <v>111</v>
      </c>
      <c r="C29" s="162" t="s">
        <v>168</v>
      </c>
      <c r="D29" s="162" t="s">
        <v>169</v>
      </c>
      <c r="E29" s="421" t="s">
        <v>170</v>
      </c>
      <c r="F29" s="422"/>
      <c r="G29" s="423"/>
      <c r="H29" s="163">
        <v>0</v>
      </c>
      <c r="I29" s="163">
        <v>0</v>
      </c>
      <c r="J29" s="163">
        <v>0</v>
      </c>
    </row>
    <row r="30" spans="2:10">
      <c r="B30" s="161" t="s">
        <v>4</v>
      </c>
      <c r="C30" s="162" t="s">
        <v>171</v>
      </c>
      <c r="D30" s="162" t="s">
        <v>172</v>
      </c>
      <c r="E30" s="421" t="s">
        <v>173</v>
      </c>
      <c r="F30" s="422"/>
      <c r="G30" s="423"/>
      <c r="H30" s="163">
        <v>814266.61</v>
      </c>
      <c r="I30" s="163">
        <v>888980.85</v>
      </c>
      <c r="J30" s="163">
        <v>-74714.240000000005</v>
      </c>
    </row>
    <row r="31" spans="2:10">
      <c r="B31" s="161" t="s">
        <v>111</v>
      </c>
      <c r="C31" s="162" t="s">
        <v>174</v>
      </c>
      <c r="D31" s="162" t="s">
        <v>175</v>
      </c>
      <c r="E31" s="421" t="s">
        <v>176</v>
      </c>
      <c r="F31" s="422"/>
      <c r="G31" s="423"/>
      <c r="H31" s="163">
        <v>814266.61</v>
      </c>
      <c r="I31" s="163">
        <v>888980.85</v>
      </c>
      <c r="J31" s="163">
        <v>-74714.240000000005</v>
      </c>
    </row>
    <row r="32" spans="2:10">
      <c r="B32" s="161" t="s">
        <v>111</v>
      </c>
      <c r="C32" s="162" t="s">
        <v>177</v>
      </c>
      <c r="D32" s="162" t="s">
        <v>178</v>
      </c>
      <c r="E32" s="421" t="s">
        <v>179</v>
      </c>
      <c r="F32" s="422"/>
      <c r="G32" s="423"/>
      <c r="H32" s="163">
        <v>0</v>
      </c>
      <c r="I32" s="163">
        <v>0</v>
      </c>
      <c r="J32" s="163">
        <v>0</v>
      </c>
    </row>
    <row r="33" spans="2:10">
      <c r="B33" s="161" t="s">
        <v>111</v>
      </c>
      <c r="C33" s="162" t="s">
        <v>180</v>
      </c>
      <c r="D33" s="162" t="s">
        <v>181</v>
      </c>
      <c r="E33" s="421" t="s">
        <v>182</v>
      </c>
      <c r="F33" s="422"/>
      <c r="G33" s="423"/>
      <c r="H33" s="163">
        <v>0</v>
      </c>
      <c r="I33" s="163">
        <v>0</v>
      </c>
      <c r="J33" s="163">
        <v>0</v>
      </c>
    </row>
    <row r="34" spans="2:10">
      <c r="B34" s="158" t="s">
        <v>104</v>
      </c>
      <c r="C34" s="159" t="s">
        <v>183</v>
      </c>
      <c r="D34" s="159" t="s">
        <v>184</v>
      </c>
      <c r="E34" s="424" t="s">
        <v>185</v>
      </c>
      <c r="F34" s="422"/>
      <c r="G34" s="423"/>
      <c r="H34" s="160">
        <v>240429.01</v>
      </c>
      <c r="I34" s="160">
        <v>208618.96</v>
      </c>
      <c r="J34" s="160">
        <v>31810.05</v>
      </c>
    </row>
    <row r="35" spans="2:10">
      <c r="B35" s="161" t="s">
        <v>4</v>
      </c>
      <c r="C35" s="162" t="s">
        <v>186</v>
      </c>
      <c r="D35" s="162" t="s">
        <v>187</v>
      </c>
      <c r="E35" s="421" t="s">
        <v>188</v>
      </c>
      <c r="F35" s="422"/>
      <c r="G35" s="423"/>
      <c r="H35" s="163">
        <v>36514.54</v>
      </c>
      <c r="I35" s="163">
        <v>27971.75</v>
      </c>
      <c r="J35" s="163">
        <v>8542.7900000000009</v>
      </c>
    </row>
    <row r="36" spans="2:10">
      <c r="B36" s="161" t="s">
        <v>111</v>
      </c>
      <c r="C36" s="162" t="s">
        <v>189</v>
      </c>
      <c r="D36" s="162" t="s">
        <v>190</v>
      </c>
      <c r="E36" s="421" t="s">
        <v>191</v>
      </c>
      <c r="F36" s="422"/>
      <c r="G36" s="423"/>
      <c r="H36" s="163">
        <v>27686.83</v>
      </c>
      <c r="I36" s="163">
        <v>18981.36</v>
      </c>
      <c r="J36" s="163">
        <v>8705.4699999999993</v>
      </c>
    </row>
    <row r="37" spans="2:10">
      <c r="B37" s="161" t="s">
        <v>111</v>
      </c>
      <c r="C37" s="162" t="s">
        <v>192</v>
      </c>
      <c r="D37" s="162" t="s">
        <v>193</v>
      </c>
      <c r="E37" s="421" t="s">
        <v>194</v>
      </c>
      <c r="F37" s="422"/>
      <c r="G37" s="423"/>
      <c r="H37" s="163">
        <v>8827.7099999999991</v>
      </c>
      <c r="I37" s="163">
        <v>8990.39</v>
      </c>
      <c r="J37" s="163">
        <v>-162.68</v>
      </c>
    </row>
    <row r="38" spans="2:10">
      <c r="B38" s="161" t="s">
        <v>111</v>
      </c>
      <c r="C38" s="162" t="s">
        <v>195</v>
      </c>
      <c r="D38" s="162" t="s">
        <v>196</v>
      </c>
      <c r="E38" s="421" t="s">
        <v>197</v>
      </c>
      <c r="F38" s="422"/>
      <c r="G38" s="423"/>
      <c r="H38" s="163">
        <v>0</v>
      </c>
      <c r="I38" s="163">
        <v>0</v>
      </c>
      <c r="J38" s="163">
        <v>0</v>
      </c>
    </row>
    <row r="39" spans="2:10">
      <c r="B39" s="161" t="s">
        <v>111</v>
      </c>
      <c r="C39" s="162" t="s">
        <v>198</v>
      </c>
      <c r="D39" s="162" t="s">
        <v>199</v>
      </c>
      <c r="E39" s="421" t="s">
        <v>200</v>
      </c>
      <c r="F39" s="422"/>
      <c r="G39" s="423"/>
      <c r="H39" s="163">
        <v>0</v>
      </c>
      <c r="I39" s="163">
        <v>0</v>
      </c>
      <c r="J39" s="163">
        <v>0</v>
      </c>
    </row>
    <row r="40" spans="2:10">
      <c r="B40" s="161" t="s">
        <v>4</v>
      </c>
      <c r="C40" s="162" t="s">
        <v>201</v>
      </c>
      <c r="D40" s="162" t="s">
        <v>202</v>
      </c>
      <c r="E40" s="421" t="s">
        <v>203</v>
      </c>
      <c r="F40" s="422"/>
      <c r="G40" s="423"/>
      <c r="H40" s="163">
        <v>0</v>
      </c>
      <c r="I40" s="163">
        <v>0</v>
      </c>
      <c r="J40" s="163">
        <v>0</v>
      </c>
    </row>
    <row r="41" spans="2:10">
      <c r="B41" s="161" t="s">
        <v>111</v>
      </c>
      <c r="C41" s="162" t="s">
        <v>204</v>
      </c>
      <c r="D41" s="162" t="s">
        <v>205</v>
      </c>
      <c r="E41" s="421" t="s">
        <v>203</v>
      </c>
      <c r="F41" s="422"/>
      <c r="G41" s="423"/>
      <c r="H41" s="163">
        <v>0</v>
      </c>
      <c r="I41" s="163">
        <v>0</v>
      </c>
      <c r="J41" s="163">
        <v>0</v>
      </c>
    </row>
    <row r="42" spans="2:10">
      <c r="B42" s="161" t="s">
        <v>111</v>
      </c>
      <c r="C42" s="162" t="s">
        <v>206</v>
      </c>
      <c r="D42" s="162" t="s">
        <v>207</v>
      </c>
      <c r="E42" s="421" t="s">
        <v>208</v>
      </c>
      <c r="F42" s="422"/>
      <c r="G42" s="423"/>
      <c r="H42" s="163">
        <v>0</v>
      </c>
      <c r="I42" s="163">
        <v>0</v>
      </c>
      <c r="J42" s="163">
        <v>0</v>
      </c>
    </row>
    <row r="43" spans="2:10">
      <c r="B43" s="161" t="s">
        <v>4</v>
      </c>
      <c r="C43" s="162" t="s">
        <v>209</v>
      </c>
      <c r="D43" s="162" t="s">
        <v>210</v>
      </c>
      <c r="E43" s="421" t="s">
        <v>211</v>
      </c>
      <c r="F43" s="422"/>
      <c r="G43" s="423"/>
      <c r="H43" s="163">
        <v>203914.47</v>
      </c>
      <c r="I43" s="163">
        <v>180647.21</v>
      </c>
      <c r="J43" s="163">
        <v>23267.26</v>
      </c>
    </row>
    <row r="44" spans="2:10">
      <c r="B44" s="161" t="s">
        <v>111</v>
      </c>
      <c r="C44" s="162" t="s">
        <v>212</v>
      </c>
      <c r="D44" s="162" t="s">
        <v>213</v>
      </c>
      <c r="E44" s="421" t="s">
        <v>214</v>
      </c>
      <c r="F44" s="422"/>
      <c r="G44" s="423"/>
      <c r="H44" s="163">
        <v>0</v>
      </c>
      <c r="I44" s="163">
        <v>0</v>
      </c>
      <c r="J44" s="163">
        <v>0</v>
      </c>
    </row>
    <row r="45" spans="2:10">
      <c r="B45" s="161" t="s">
        <v>111</v>
      </c>
      <c r="C45" s="162" t="s">
        <v>215</v>
      </c>
      <c r="D45" s="162" t="s">
        <v>216</v>
      </c>
      <c r="E45" s="421" t="s">
        <v>217</v>
      </c>
      <c r="F45" s="422"/>
      <c r="G45" s="423"/>
      <c r="H45" s="163">
        <v>203914.47</v>
      </c>
      <c r="I45" s="163">
        <v>180647.21</v>
      </c>
      <c r="J45" s="163">
        <v>23267.26</v>
      </c>
    </row>
    <row r="46" spans="2:10">
      <c r="B46" s="161" t="s">
        <v>4</v>
      </c>
      <c r="C46" s="162" t="s">
        <v>218</v>
      </c>
      <c r="D46" s="162" t="s">
        <v>219</v>
      </c>
      <c r="E46" s="421" t="s">
        <v>220</v>
      </c>
      <c r="F46" s="422"/>
      <c r="G46" s="423"/>
      <c r="H46" s="163">
        <v>0</v>
      </c>
      <c r="I46" s="163">
        <v>0</v>
      </c>
      <c r="J46" s="163">
        <v>0</v>
      </c>
    </row>
    <row r="47" spans="2:10">
      <c r="B47" s="161" t="s">
        <v>111</v>
      </c>
      <c r="C47" s="162" t="s">
        <v>221</v>
      </c>
      <c r="D47" s="162" t="s">
        <v>222</v>
      </c>
      <c r="E47" s="421" t="s">
        <v>220</v>
      </c>
      <c r="F47" s="422"/>
      <c r="G47" s="423"/>
      <c r="H47" s="163">
        <v>0</v>
      </c>
      <c r="I47" s="163">
        <v>0</v>
      </c>
      <c r="J47" s="163">
        <v>0</v>
      </c>
    </row>
    <row r="48" spans="2:10">
      <c r="B48" s="161" t="s">
        <v>4</v>
      </c>
      <c r="C48" s="162" t="s">
        <v>223</v>
      </c>
      <c r="D48" s="162" t="s">
        <v>224</v>
      </c>
      <c r="E48" s="421" t="s">
        <v>225</v>
      </c>
      <c r="F48" s="422"/>
      <c r="G48" s="423"/>
      <c r="H48" s="163">
        <v>0</v>
      </c>
      <c r="I48" s="163">
        <v>0</v>
      </c>
      <c r="J48" s="163">
        <v>0</v>
      </c>
    </row>
    <row r="49" spans="2:10">
      <c r="B49" s="161" t="s">
        <v>111</v>
      </c>
      <c r="C49" s="162" t="s">
        <v>226</v>
      </c>
      <c r="D49" s="162" t="s">
        <v>227</v>
      </c>
      <c r="E49" s="421" t="s">
        <v>225</v>
      </c>
      <c r="F49" s="422"/>
      <c r="G49" s="423"/>
      <c r="H49" s="163">
        <v>0</v>
      </c>
      <c r="I49" s="163">
        <v>0</v>
      </c>
      <c r="J49" s="163">
        <v>0</v>
      </c>
    </row>
    <row r="50" spans="2:10" ht="15" customHeight="1">
      <c r="B50" s="164" t="s">
        <v>11</v>
      </c>
      <c r="C50" s="165" t="s">
        <v>228</v>
      </c>
      <c r="D50" s="165" t="s">
        <v>228</v>
      </c>
      <c r="E50" s="425" t="s">
        <v>229</v>
      </c>
      <c r="F50" s="426"/>
      <c r="G50" s="427"/>
      <c r="H50" s="166">
        <v>3887172.91</v>
      </c>
      <c r="I50" s="166">
        <v>3993538.38</v>
      </c>
      <c r="J50" s="166">
        <v>-106365.47</v>
      </c>
    </row>
  </sheetData>
  <mergeCells count="49">
    <mergeCell ref="E47:G47"/>
    <mergeCell ref="E48:G48"/>
    <mergeCell ref="E49:G49"/>
    <mergeCell ref="E42:G42"/>
    <mergeCell ref="E43:G43"/>
    <mergeCell ref="E44:G44"/>
    <mergeCell ref="E45:G45"/>
    <mergeCell ref="E46:G46"/>
    <mergeCell ref="E32:G3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A1:E1"/>
    <mergeCell ref="G1:J1"/>
    <mergeCell ref="G2:J2"/>
    <mergeCell ref="A4:J4"/>
    <mergeCell ref="E6:G6"/>
    <mergeCell ref="E50:G50"/>
    <mergeCell ref="E7:G7"/>
    <mergeCell ref="E8:G8"/>
    <mergeCell ref="E9:G9"/>
    <mergeCell ref="E10:G10"/>
    <mergeCell ref="E11:G11"/>
    <mergeCell ref="E17:G17"/>
    <mergeCell ref="E18:G18"/>
    <mergeCell ref="E19:G19"/>
    <mergeCell ref="E20:G20"/>
    <mergeCell ref="E21:G21"/>
    <mergeCell ref="E12:G12"/>
    <mergeCell ref="E13:G13"/>
    <mergeCell ref="E14:G14"/>
    <mergeCell ref="E15:G15"/>
    <mergeCell ref="E16:G16"/>
  </mergeCells>
  <pageMargins left="0.70866141732283505" right="0.70866141732283505" top="0.39370078740157499" bottom="0.74332874015747996" header="0.39370078740157499" footer="0.39370078740157499"/>
  <pageSetup paperSize="9" orientation="landscape" horizontalDpi="300" verticalDpi="300"/>
  <headerFooter alignWithMargins="0">
    <oddFooter>&amp;L&amp;"Segoe UI,Regular"&amp;8 ID 5476283 &amp;C&amp;"Segoe UI,Regular"&amp;8Seite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Arbeitsblätter</vt:lpstr>
      </vt:variant>
      <vt:variant>
        <vt:i4>70</vt:i4>
      </vt:variant>
      <vt:variant>
        <vt:lpstr>Benannte Bereiche</vt:lpstr>
      </vt:variant>
      <vt:variant>
        <vt:i4>62</vt:i4>
      </vt:variant>
    </vt:vector>
  </HeadingPairs>
  <TitlesOfParts>
    <vt:vector size="132" baseType="lpstr">
      <vt:lpstr>Ergebnisrechnung</vt:lpstr>
      <vt:lpstr>Ergebnisrechnung ohne Vergütung</vt:lpstr>
      <vt:lpstr>Finanzierungsrechnung</vt:lpstr>
      <vt:lpstr>Finanzierungsrechnung ohne Verg</vt:lpstr>
      <vt:lpstr>VR Aktiva Gesamt</vt:lpstr>
      <vt:lpstr>VR Passiva Gesamt</vt:lpstr>
      <vt:lpstr>VR Aktiva Wasserversorgung</vt:lpstr>
      <vt:lpstr>VR Passiva Wasserversorgung</vt:lpstr>
      <vt:lpstr>VR Aktiva Abwasser</vt:lpstr>
      <vt:lpstr>VR Passiva Abwasser</vt:lpstr>
      <vt:lpstr>VR Aktiva Abfallentsorgung</vt:lpstr>
      <vt:lpstr>VR Passiva Abfallentsorgung</vt:lpstr>
      <vt:lpstr>ER Bereichsbudget 0</vt:lpstr>
      <vt:lpstr>FR Bereichsbudget 0</vt:lpstr>
      <vt:lpstr>ER Bereichsbudget 1</vt:lpstr>
      <vt:lpstr>FR Bereichsbudget 1</vt:lpstr>
      <vt:lpstr>ER Bereichsbudget 2</vt:lpstr>
      <vt:lpstr>FR Bereichsbudget 2</vt:lpstr>
      <vt:lpstr>ER Bereichsbudget 3</vt:lpstr>
      <vt:lpstr>FR Bereichsbudget 3</vt:lpstr>
      <vt:lpstr>ER Bereichsbudget 4</vt:lpstr>
      <vt:lpstr>FR Bereichsbudget 4</vt:lpstr>
      <vt:lpstr>ER Bereichsbudget 5</vt:lpstr>
      <vt:lpstr>FR Bereichsbudget 5</vt:lpstr>
      <vt:lpstr>ER Bereichsbudget 6</vt:lpstr>
      <vt:lpstr>FR Bereichsbudget 6</vt:lpstr>
      <vt:lpstr>ER Bereichsbudget 7</vt:lpstr>
      <vt:lpstr>FR Bereichsbudget 7</vt:lpstr>
      <vt:lpstr>ER Bereichsbudget 8</vt:lpstr>
      <vt:lpstr>FR Bereichsbudget 8</vt:lpstr>
      <vt:lpstr>ER Bereichsbudget 9</vt:lpstr>
      <vt:lpstr>FR Bereichsbudget 9</vt:lpstr>
      <vt:lpstr>Detailnachweis</vt:lpstr>
      <vt:lpstr>Anlage 1d</vt:lpstr>
      <vt:lpstr>Anlage 1e</vt:lpstr>
      <vt:lpstr>Anlage 1f Aktiva</vt:lpstr>
      <vt:lpstr>Anlage 1f Passiva</vt:lpstr>
      <vt:lpstr>Personaldaten der Gemeinde(n) i</vt:lpstr>
      <vt:lpstr>Nachweis über Personalkosten</vt:lpstr>
      <vt:lpstr>Anlage 5b Rechnungsquerschnitt</vt:lpstr>
      <vt:lpstr>Anlage 6a</vt:lpstr>
      <vt:lpstr>Anlage 6b</vt:lpstr>
      <vt:lpstr>Kärntensp. Nachweis ZMR</vt:lpstr>
      <vt:lpstr>Anlage 6c</vt:lpstr>
      <vt:lpstr>Anlage 6d</vt:lpstr>
      <vt:lpstr>Anlage 6f</vt:lpstr>
      <vt:lpstr>Anlage 6g</vt:lpstr>
      <vt:lpstr>Nachweis Investitionszuschüsse</vt:lpstr>
      <vt:lpstr>Anlage 6h</vt:lpstr>
      <vt:lpstr>Anlage 6i - Finanzierungsleasin</vt:lpstr>
      <vt:lpstr>Anlage 6i - Operating Leasing</vt:lpstr>
      <vt:lpstr>Anlage 6j</vt:lpstr>
      <vt:lpstr>Anlage 6k</vt:lpstr>
      <vt:lpstr>Anlage 6l</vt:lpstr>
      <vt:lpstr>Anlage 6m</vt:lpstr>
      <vt:lpstr>Anlage 6n</vt:lpstr>
      <vt:lpstr>Anlage 6o</vt:lpstr>
      <vt:lpstr>Anlage 6p</vt:lpstr>
      <vt:lpstr>Anlage 6q</vt:lpstr>
      <vt:lpstr>Anlage 6r</vt:lpstr>
      <vt:lpstr>Anlage 6s</vt:lpstr>
      <vt:lpstr>Anlage 6t</vt:lpstr>
      <vt:lpstr>Forderungen Verbindlichkeiten</vt:lpstr>
      <vt:lpstr>Nachweis der Investitionst.u.Fi</vt:lpstr>
      <vt:lpstr>Mehrj. Investitionen</vt:lpstr>
      <vt:lpstr>Innere Darlehen</vt:lpstr>
      <vt:lpstr>Querschnitt t-1 und t0</vt:lpstr>
      <vt:lpstr>Querschnitt t1 und t2</vt:lpstr>
      <vt:lpstr>Querschnitt t3 und t4</vt:lpstr>
      <vt:lpstr>Stellenplan</vt:lpstr>
      <vt:lpstr>'Innere Darlehen'!Druckbereich</vt:lpstr>
      <vt:lpstr>'Querschnitt t-1 und t0'!Druckbereich</vt:lpstr>
      <vt:lpstr>'Querschnitt t1 und t2'!Druckbereich</vt:lpstr>
      <vt:lpstr>'Querschnitt t3 und t4'!Druckbereich</vt:lpstr>
      <vt:lpstr>'Anlage 1d'!Drucktitel</vt:lpstr>
      <vt:lpstr>'Anlage 5b Rechnungsquerschnitt'!Drucktitel</vt:lpstr>
      <vt:lpstr>'Anlage 6a'!Drucktitel</vt:lpstr>
      <vt:lpstr>'Anlage 6b'!Drucktitel</vt:lpstr>
      <vt:lpstr>'Anlage 6c'!Drucktitel</vt:lpstr>
      <vt:lpstr>'Anlage 6d'!Drucktitel</vt:lpstr>
      <vt:lpstr>'Anlage 6f'!Drucktitel</vt:lpstr>
      <vt:lpstr>'Anlage 6g'!Drucktitel</vt:lpstr>
      <vt:lpstr>'Anlage 6h'!Drucktitel</vt:lpstr>
      <vt:lpstr>'Anlage 6i - Finanzierungsleasin'!Drucktitel</vt:lpstr>
      <vt:lpstr>'Anlage 6i - Operating Leasing'!Drucktitel</vt:lpstr>
      <vt:lpstr>'Anlage 6j'!Drucktitel</vt:lpstr>
      <vt:lpstr>'Anlage 6k'!Drucktitel</vt:lpstr>
      <vt:lpstr>'Anlage 6l'!Drucktitel</vt:lpstr>
      <vt:lpstr>'Anlage 6m'!Drucktitel</vt:lpstr>
      <vt:lpstr>'Anlage 6n'!Drucktitel</vt:lpstr>
      <vt:lpstr>'Anlage 6o'!Drucktitel</vt:lpstr>
      <vt:lpstr>'Anlage 6p'!Drucktitel</vt:lpstr>
      <vt:lpstr>'Anlage 6q'!Drucktitel</vt:lpstr>
      <vt:lpstr>'Anlage 6r'!Drucktitel</vt:lpstr>
      <vt:lpstr>'Anlage 6s'!Drucktitel</vt:lpstr>
      <vt:lpstr>'Anlage 6t'!Drucktitel</vt:lpstr>
      <vt:lpstr>Detailnachweis!Drucktitel</vt:lpstr>
      <vt:lpstr>'ER Bereichsbudget 0'!Drucktitel</vt:lpstr>
      <vt:lpstr>'ER Bereichsbudget 1'!Drucktitel</vt:lpstr>
      <vt:lpstr>'ER Bereichsbudget 2'!Drucktitel</vt:lpstr>
      <vt:lpstr>'ER Bereichsbudget 3'!Drucktitel</vt:lpstr>
      <vt:lpstr>'ER Bereichsbudget 4'!Drucktitel</vt:lpstr>
      <vt:lpstr>'ER Bereichsbudget 5'!Drucktitel</vt:lpstr>
      <vt:lpstr>'ER Bereichsbudget 6'!Drucktitel</vt:lpstr>
      <vt:lpstr>'ER Bereichsbudget 7'!Drucktitel</vt:lpstr>
      <vt:lpstr>'ER Bereichsbudget 8'!Drucktitel</vt:lpstr>
      <vt:lpstr>'ER Bereichsbudget 9'!Drucktitel</vt:lpstr>
      <vt:lpstr>Ergebnisrechnung!Drucktitel</vt:lpstr>
      <vt:lpstr>'Ergebnisrechnung ohne Vergütung'!Drucktitel</vt:lpstr>
      <vt:lpstr>Finanzierungsrechnung!Drucktitel</vt:lpstr>
      <vt:lpstr>'Finanzierungsrechnung ohne Verg'!Drucktitel</vt:lpstr>
      <vt:lpstr>'Forderungen Verbindlichkeiten'!Drucktitel</vt:lpstr>
      <vt:lpstr>'FR Bereichsbudget 0'!Drucktitel</vt:lpstr>
      <vt:lpstr>'FR Bereichsbudget 1'!Drucktitel</vt:lpstr>
      <vt:lpstr>'FR Bereichsbudget 2'!Drucktitel</vt:lpstr>
      <vt:lpstr>'FR Bereichsbudget 3'!Drucktitel</vt:lpstr>
      <vt:lpstr>'FR Bereichsbudget 4'!Drucktitel</vt:lpstr>
      <vt:lpstr>'FR Bereichsbudget 5'!Drucktitel</vt:lpstr>
      <vt:lpstr>'FR Bereichsbudget 6'!Drucktitel</vt:lpstr>
      <vt:lpstr>'FR Bereichsbudget 7'!Drucktitel</vt:lpstr>
      <vt:lpstr>'FR Bereichsbudget 8'!Drucktitel</vt:lpstr>
      <vt:lpstr>'FR Bereichsbudget 9'!Drucktitel</vt:lpstr>
      <vt:lpstr>'Mehrj. Investitionen'!Drucktitel</vt:lpstr>
      <vt:lpstr>'Nachweis der Investitionst.u.Fi'!Drucktitel</vt:lpstr>
      <vt:lpstr>'VR Aktiva Abfallentsorgung'!Drucktitel</vt:lpstr>
      <vt:lpstr>'VR Aktiva Abwasser'!Drucktitel</vt:lpstr>
      <vt:lpstr>'VR Aktiva Gesamt'!Drucktitel</vt:lpstr>
      <vt:lpstr>'VR Aktiva Wasserversorgung'!Drucktitel</vt:lpstr>
      <vt:lpstr>'VR Passiva Abfallentsorgung'!Drucktitel</vt:lpstr>
      <vt:lpstr>'VR Passiva Abwasser'!Drucktitel</vt:lpstr>
      <vt:lpstr>'VR Passiva Gesamt'!Drucktitel</vt:lpstr>
      <vt:lpstr>'VR Passiva Wasserversorgung'!Drucktitel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WIEDL Regina (Gemeinde Neuhaus)</dc:creator>
  <cp:lastModifiedBy>PERSCHE Selina (Gemeinde Neuhaus)</cp:lastModifiedBy>
  <dcterms:created xsi:type="dcterms:W3CDTF">2022-03-14T15:21:54Z</dcterms:created>
  <dcterms:modified xsi:type="dcterms:W3CDTF">2026-04-15T11:59:06Z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